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Internes Kontrollsystem (IKS)\13 PG Personaladministration\PG Personaladministration - aktuelle Unterlagen\"/>
    </mc:Choice>
  </mc:AlternateContent>
  <xr:revisionPtr revIDLastSave="0" documentId="13_ncr:1_{A1D2EC2E-6311-411D-A317-1990D1313897}" xr6:coauthVersionLast="47" xr6:coauthVersionMax="47" xr10:uidLastSave="{00000000-0000-0000-0000-000000000000}"/>
  <bookViews>
    <workbookView xWindow="-103" yWindow="-103" windowWidth="22149" windowHeight="13200" tabRatio="748" firstSheet="6" activeTab="6" xr2:uid="{00000000-000D-0000-FFFF-FFFF00000000}"/>
  </bookViews>
  <sheets>
    <sheet name="Risikoklassifizierung" sheetId="9" state="hidden" r:id="rId1"/>
    <sheet name="Legende" sheetId="10" state="hidden" r:id="rId2"/>
    <sheet name="Rk-Ko-Matrix" sheetId="1" state="hidden" r:id="rId3"/>
    <sheet name="Finanzbuchhaltung | JA" sheetId="8" state="hidden" r:id="rId4"/>
    <sheet name="DSGVO" sheetId="14" state="hidden" r:id="rId5"/>
    <sheet name="Recht+Strukturänderung" sheetId="15" state="hidden" r:id="rId6"/>
    <sheet name="PG Personaladministration" sheetId="11" r:id="rId7"/>
    <sheet name="Kontaktdaten PV" sheetId="45" r:id="rId8"/>
    <sheet name="Drop Down" sheetId="27" state="hidden" r:id="rId9"/>
  </sheets>
  <definedNames>
    <definedName name="_xlnm._FilterDatabase" localSheetId="3" hidden="1">'Finanzbuchhaltung | JA'!$A$2:$O$20</definedName>
    <definedName name="_xlnm._FilterDatabase" localSheetId="6" hidden="1">'PG Personaladministration'!$A$2:$AA$96</definedName>
    <definedName name="_xlnm._FilterDatabase" localSheetId="2" hidden="1">'Rk-Ko-Matrix'!$A$2:$V$95</definedName>
    <definedName name="_xlnm.Print_Area" localSheetId="2">'Rk-Ko-Matrix'!$A$1:$Q$11</definedName>
    <definedName name="_xlnm.Print_Titles" localSheetId="6">'PG Personaladministration'!#REF!</definedName>
    <definedName name="_xlnm.Print_Titles" localSheetId="2">'Rk-Ko-Matrix'!$1:$2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6" i="11" l="1"/>
  <c r="Q95" i="11"/>
  <c r="Q94" i="11"/>
  <c r="Q93" i="11"/>
  <c r="Q92" i="11"/>
  <c r="Q91" i="11"/>
  <c r="Q90" i="11"/>
  <c r="Q89" i="11"/>
  <c r="Q88" i="11"/>
  <c r="Q87" i="11"/>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9" i="11"/>
  <c r="Q8" i="11"/>
  <c r="Q7" i="11"/>
  <c r="Q6" i="11"/>
  <c r="Q5" i="11"/>
  <c r="Q4" i="11"/>
  <c r="Q3" i="11"/>
  <c r="P96" i="11"/>
  <c r="P95" i="11"/>
  <c r="P94" i="11"/>
  <c r="P93" i="11"/>
  <c r="P92" i="11"/>
  <c r="P91" i="11"/>
  <c r="P90" i="11"/>
  <c r="P89"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I96" i="11" l="1"/>
  <c r="J96" i="11" s="1"/>
  <c r="I95" i="11"/>
  <c r="J95" i="11" s="1"/>
  <c r="I94" i="11"/>
  <c r="J94" i="11" s="1"/>
  <c r="I93" i="11"/>
  <c r="J93" i="11" s="1"/>
  <c r="I92" i="11"/>
  <c r="J92" i="11" s="1"/>
  <c r="I91" i="11"/>
  <c r="J91" i="11" s="1"/>
  <c r="I90" i="11"/>
  <c r="J90" i="11" s="1"/>
  <c r="I89" i="11"/>
  <c r="J89" i="11" s="1"/>
  <c r="I88" i="11"/>
  <c r="J88" i="11" s="1"/>
  <c r="I87" i="11"/>
  <c r="J87" i="11" s="1"/>
  <c r="I86" i="11"/>
  <c r="J86" i="11" s="1"/>
  <c r="I85" i="11"/>
  <c r="J85" i="11" s="1"/>
  <c r="I84" i="11"/>
  <c r="J84" i="11" s="1"/>
  <c r="I83" i="11"/>
  <c r="J83" i="11" s="1"/>
  <c r="I82" i="11"/>
  <c r="J82" i="11" s="1"/>
  <c r="I81" i="11"/>
  <c r="J81" i="11" s="1"/>
  <c r="I80" i="11"/>
  <c r="J80" i="11" s="1"/>
  <c r="I79" i="11"/>
  <c r="J79" i="11" s="1"/>
  <c r="I78" i="11"/>
  <c r="J78" i="11" s="1"/>
  <c r="I77" i="11"/>
  <c r="J77" i="11" s="1"/>
  <c r="I76" i="11"/>
  <c r="J76" i="11" s="1"/>
  <c r="I75" i="11"/>
  <c r="J75" i="11" s="1"/>
  <c r="I74" i="11"/>
  <c r="J74" i="11" s="1"/>
  <c r="I73" i="11"/>
  <c r="J73" i="11" s="1"/>
  <c r="I72" i="11"/>
  <c r="J72" i="11" s="1"/>
  <c r="I71" i="11"/>
  <c r="J71" i="11" s="1"/>
  <c r="I70" i="11"/>
  <c r="J70" i="11" s="1"/>
  <c r="I69" i="11"/>
  <c r="J69" i="11" s="1"/>
  <c r="I68" i="11"/>
  <c r="J68" i="11" s="1"/>
  <c r="I67" i="11"/>
  <c r="J67" i="11" s="1"/>
  <c r="I66" i="11"/>
  <c r="J66" i="11" s="1"/>
  <c r="I65" i="11"/>
  <c r="J65" i="11" s="1"/>
  <c r="I64" i="11"/>
  <c r="J64" i="11" s="1"/>
  <c r="I63" i="11"/>
  <c r="J63" i="11" s="1"/>
  <c r="I62" i="11"/>
  <c r="J62" i="11" s="1"/>
  <c r="I61" i="11"/>
  <c r="J61" i="11" s="1"/>
  <c r="I60" i="11"/>
  <c r="J60" i="11" s="1"/>
  <c r="I59" i="11"/>
  <c r="J59" i="11" s="1"/>
  <c r="I58" i="11"/>
  <c r="J58" i="11" s="1"/>
  <c r="I57" i="11"/>
  <c r="J57" i="11" s="1"/>
  <c r="I56" i="11"/>
  <c r="J56" i="11" s="1"/>
  <c r="I55" i="11"/>
  <c r="J55" i="11" s="1"/>
  <c r="I54" i="11"/>
  <c r="J54" i="11" s="1"/>
  <c r="I53" i="11"/>
  <c r="J53" i="11" s="1"/>
  <c r="I52" i="11"/>
  <c r="J52" i="11" s="1"/>
  <c r="I51" i="11"/>
  <c r="J51" i="11" s="1"/>
  <c r="I50" i="11"/>
  <c r="J50" i="11" s="1"/>
  <c r="I49" i="11"/>
  <c r="J49" i="11" s="1"/>
  <c r="I48" i="11"/>
  <c r="J48" i="11" s="1"/>
  <c r="I47" i="11"/>
  <c r="J47" i="11" s="1"/>
  <c r="I46" i="11"/>
  <c r="J46" i="11" s="1"/>
  <c r="I45" i="11"/>
  <c r="J45" i="11" s="1"/>
  <c r="I44" i="11"/>
  <c r="J44" i="11" s="1"/>
  <c r="I43" i="11"/>
  <c r="J43" i="11" s="1"/>
  <c r="I42" i="11"/>
  <c r="J42" i="11" s="1"/>
  <c r="I41" i="11"/>
  <c r="J41" i="11" s="1"/>
  <c r="I40" i="11"/>
  <c r="J40" i="11" s="1"/>
  <c r="I39" i="11"/>
  <c r="J39" i="11" s="1"/>
  <c r="I38" i="11"/>
  <c r="J38" i="11" s="1"/>
  <c r="I37" i="11"/>
  <c r="J37" i="11" s="1"/>
  <c r="I36" i="11"/>
  <c r="J36" i="11" s="1"/>
  <c r="I35" i="11"/>
  <c r="J35" i="11" s="1"/>
  <c r="I34" i="11"/>
  <c r="J34" i="11" s="1"/>
  <c r="I33" i="11"/>
  <c r="J33" i="11" s="1"/>
  <c r="I32" i="11"/>
  <c r="J32" i="11" s="1"/>
  <c r="I31" i="11"/>
  <c r="J31" i="11" s="1"/>
  <c r="I30" i="11"/>
  <c r="J30" i="11" s="1"/>
  <c r="I29" i="11"/>
  <c r="J29" i="11" s="1"/>
  <c r="I28" i="11"/>
  <c r="J28" i="11" s="1"/>
  <c r="I27" i="11"/>
  <c r="J27" i="11" s="1"/>
  <c r="I26" i="11"/>
  <c r="J26" i="11" s="1"/>
  <c r="I25" i="11"/>
  <c r="J25" i="11" s="1"/>
  <c r="I24" i="11"/>
  <c r="J24" i="11" s="1"/>
  <c r="I23" i="11"/>
  <c r="J23" i="11" s="1"/>
  <c r="I22" i="11"/>
  <c r="J22" i="11" s="1"/>
  <c r="I21" i="11"/>
  <c r="J21" i="11" s="1"/>
  <c r="I20" i="11"/>
  <c r="J20" i="11" s="1"/>
  <c r="I19" i="11"/>
  <c r="J19" i="11" s="1"/>
  <c r="I18" i="11"/>
  <c r="J18" i="11" s="1"/>
  <c r="I17" i="11"/>
  <c r="J17" i="11" s="1"/>
  <c r="I16" i="11"/>
  <c r="J16" i="11" s="1"/>
  <c r="I15" i="11"/>
  <c r="J15" i="11" s="1"/>
  <c r="I14" i="11"/>
  <c r="J14" i="11" s="1"/>
  <c r="I13" i="11"/>
  <c r="J13" i="11" s="1"/>
  <c r="I12" i="11"/>
  <c r="J12" i="11" s="1"/>
  <c r="I11" i="11"/>
  <c r="J11" i="11" s="1"/>
  <c r="I10" i="11"/>
  <c r="J10" i="11" s="1"/>
  <c r="I9" i="11"/>
  <c r="J9" i="11" s="1"/>
  <c r="I8" i="11"/>
  <c r="J8" i="11" s="1"/>
  <c r="I7" i="11"/>
  <c r="J7" i="11" s="1"/>
  <c r="I6" i="11"/>
  <c r="J6" i="11" s="1"/>
  <c r="I5" i="11"/>
  <c r="J5" i="11" s="1"/>
  <c r="I4" i="11"/>
  <c r="J4" i="11" s="1"/>
  <c r="I3" i="11"/>
  <c r="J3" i="11" s="1"/>
  <c r="R57" i="11" l="1"/>
  <c r="R53" i="11"/>
  <c r="R49" i="11"/>
  <c r="R45" i="11"/>
  <c r="R15" i="11" l="1"/>
  <c r="R20" i="11"/>
  <c r="R82" i="11"/>
  <c r="R86" i="11"/>
  <c r="R88" i="11"/>
  <c r="R94" i="11"/>
  <c r="R85" i="11"/>
  <c r="R84" i="11"/>
  <c r="R5" i="11"/>
  <c r="R80" i="11"/>
  <c r="R72" i="11"/>
  <c r="R35" i="11"/>
  <c r="R59" i="11"/>
  <c r="R63" i="11"/>
  <c r="R43" i="11"/>
  <c r="R4" i="11"/>
  <c r="R87" i="11"/>
  <c r="R50" i="11"/>
  <c r="R61" i="11"/>
  <c r="R62" i="11"/>
  <c r="R60" i="11"/>
  <c r="R56" i="11"/>
  <c r="R58" i="11"/>
  <c r="R52" i="11"/>
  <c r="R54" i="11"/>
  <c r="R42" i="11"/>
  <c r="R44" i="11"/>
  <c r="R46" i="11"/>
  <c r="R48" i="11"/>
  <c r="R41" i="11"/>
  <c r="R36" i="11"/>
  <c r="R38" i="11"/>
  <c r="R40" i="11"/>
  <c r="R37" i="11"/>
  <c r="R32" i="11"/>
  <c r="R34" i="11"/>
  <c r="R33" i="11"/>
  <c r="R28" i="11"/>
  <c r="R30" i="11"/>
  <c r="R29" i="11"/>
  <c r="R26" i="11"/>
  <c r="R25" i="11"/>
  <c r="R24" i="11"/>
  <c r="R96" i="11"/>
  <c r="R95" i="11"/>
  <c r="R92" i="11"/>
  <c r="R91" i="11"/>
  <c r="R90" i="11"/>
  <c r="R83" i="11"/>
  <c r="R79" i="11"/>
  <c r="R78" i="11"/>
  <c r="R77" i="11"/>
  <c r="R76" i="11"/>
  <c r="R75" i="11"/>
  <c r="R74" i="11"/>
  <c r="R73" i="11"/>
  <c r="R71" i="11"/>
  <c r="R70" i="11"/>
  <c r="R67" i="11"/>
  <c r="R66" i="11"/>
  <c r="R68" i="11"/>
  <c r="R64" i="11"/>
  <c r="R22" i="11"/>
  <c r="R21" i="11"/>
  <c r="R17" i="11"/>
  <c r="R16" i="11"/>
  <c r="R10" i="11"/>
  <c r="R11" i="11"/>
  <c r="R7" i="11"/>
  <c r="R55" i="11"/>
  <c r="R51" i="11"/>
  <c r="R47" i="11"/>
  <c r="R39" i="11"/>
  <c r="R31" i="11"/>
  <c r="R27" i="11"/>
  <c r="R23" i="11"/>
  <c r="R93" i="11"/>
  <c r="R89" i="11"/>
  <c r="R81" i="11"/>
  <c r="R69" i="11"/>
  <c r="R65" i="11"/>
  <c r="R18" i="11"/>
  <c r="R19" i="11"/>
  <c r="R3" i="11"/>
  <c r="R6" i="11"/>
  <c r="R8" i="11"/>
  <c r="R9" i="11"/>
  <c r="R12" i="11"/>
  <c r="R13" i="11"/>
  <c r="R14" i="11"/>
  <c r="A70" i="1"/>
  <c r="B70" i="1"/>
  <c r="C70" i="1"/>
  <c r="D70" i="1"/>
  <c r="E70" i="1"/>
  <c r="G70" i="1"/>
  <c r="H70" i="1"/>
  <c r="I70" i="1"/>
  <c r="J70" i="1"/>
  <c r="K70" i="1"/>
  <c r="M70" i="1"/>
  <c r="N70" i="1"/>
  <c r="O70" i="1"/>
  <c r="P70" i="1"/>
  <c r="Q70" i="1"/>
  <c r="A71" i="1"/>
  <c r="B71" i="1"/>
  <c r="C71" i="1"/>
  <c r="D71" i="1"/>
  <c r="E71" i="1"/>
  <c r="G71" i="1"/>
  <c r="H71" i="1"/>
  <c r="I71" i="1"/>
  <c r="J71" i="1"/>
  <c r="K71" i="1"/>
  <c r="M71" i="1"/>
  <c r="N71" i="1"/>
  <c r="O71" i="1"/>
  <c r="P71" i="1"/>
  <c r="Q71" i="1"/>
  <c r="A72" i="1"/>
  <c r="B72" i="1"/>
  <c r="C72" i="1"/>
  <c r="D72" i="1"/>
  <c r="E72" i="1"/>
  <c r="G72" i="1"/>
  <c r="H72" i="1"/>
  <c r="I72" i="1"/>
  <c r="J72" i="1"/>
  <c r="K72" i="1"/>
  <c r="M72" i="1"/>
  <c r="N72" i="1"/>
  <c r="O72" i="1"/>
  <c r="P72" i="1"/>
  <c r="Q72" i="1"/>
  <c r="A73" i="1"/>
  <c r="B73" i="1"/>
  <c r="C73" i="1"/>
  <c r="D73" i="1"/>
  <c r="E73" i="1"/>
  <c r="G73" i="1"/>
  <c r="H73" i="1"/>
  <c r="I73" i="1"/>
  <c r="J73" i="1"/>
  <c r="K73" i="1"/>
  <c r="M73" i="1"/>
  <c r="N73" i="1"/>
  <c r="O73" i="1"/>
  <c r="P73" i="1"/>
  <c r="Q73" i="1"/>
  <c r="A74" i="1"/>
  <c r="B74" i="1"/>
  <c r="C74" i="1"/>
  <c r="D74" i="1"/>
  <c r="E74" i="1"/>
  <c r="G74" i="1"/>
  <c r="H74" i="1"/>
  <c r="I74" i="1"/>
  <c r="J74" i="1"/>
  <c r="K74" i="1"/>
  <c r="M74" i="1"/>
  <c r="N74" i="1"/>
  <c r="O74" i="1"/>
  <c r="P74" i="1"/>
  <c r="Q74" i="1"/>
  <c r="A75" i="1"/>
  <c r="B75" i="1"/>
  <c r="C75" i="1"/>
  <c r="D75" i="1"/>
  <c r="E75" i="1"/>
  <c r="G75" i="1"/>
  <c r="H75" i="1"/>
  <c r="I75" i="1"/>
  <c r="J75" i="1"/>
  <c r="K75" i="1"/>
  <c r="M75" i="1"/>
  <c r="N75" i="1"/>
  <c r="O75" i="1"/>
  <c r="P75" i="1"/>
  <c r="Q75" i="1"/>
  <c r="A53" i="1"/>
  <c r="B53" i="1"/>
  <c r="C53" i="1"/>
  <c r="D53" i="1"/>
  <c r="E53" i="1"/>
  <c r="G53" i="1"/>
  <c r="H53" i="1"/>
  <c r="I53" i="1"/>
  <c r="J53" i="1"/>
  <c r="K53" i="1"/>
  <c r="M53" i="1"/>
  <c r="N53" i="1"/>
  <c r="O53" i="1"/>
  <c r="P53" i="1"/>
  <c r="Q53" i="1"/>
  <c r="A54" i="1"/>
  <c r="B54" i="1"/>
  <c r="C54" i="1"/>
  <c r="D54" i="1"/>
  <c r="E54" i="1"/>
  <c r="G54" i="1"/>
  <c r="H54" i="1"/>
  <c r="I54" i="1"/>
  <c r="J54" i="1"/>
  <c r="K54" i="1"/>
  <c r="M54" i="1"/>
  <c r="N54" i="1"/>
  <c r="O54" i="1"/>
  <c r="P54" i="1"/>
  <c r="Q54" i="1"/>
  <c r="A55" i="1"/>
  <c r="B55" i="1"/>
  <c r="C55" i="1"/>
  <c r="D55" i="1"/>
  <c r="E55" i="1"/>
  <c r="G55" i="1"/>
  <c r="H55" i="1"/>
  <c r="I55" i="1"/>
  <c r="J55" i="1"/>
  <c r="K55" i="1"/>
  <c r="M55" i="1"/>
  <c r="N55" i="1"/>
  <c r="O55" i="1"/>
  <c r="P55" i="1"/>
  <c r="Q55" i="1"/>
  <c r="A56" i="1"/>
  <c r="B56" i="1"/>
  <c r="C56" i="1"/>
  <c r="D56" i="1"/>
  <c r="E56" i="1"/>
  <c r="G56" i="1"/>
  <c r="H56" i="1"/>
  <c r="I56" i="1"/>
  <c r="J56" i="1"/>
  <c r="K56" i="1"/>
  <c r="M56" i="1"/>
  <c r="N56" i="1"/>
  <c r="O56" i="1"/>
  <c r="P56" i="1"/>
  <c r="Q56" i="1"/>
  <c r="A57" i="1"/>
  <c r="B57" i="1"/>
  <c r="C57" i="1"/>
  <c r="D57" i="1"/>
  <c r="E57" i="1"/>
  <c r="G57" i="1"/>
  <c r="H57" i="1"/>
  <c r="I57" i="1"/>
  <c r="J57" i="1"/>
  <c r="K57" i="1"/>
  <c r="M57" i="1"/>
  <c r="N57" i="1"/>
  <c r="O57" i="1"/>
  <c r="P57" i="1"/>
  <c r="Q57" i="1"/>
  <c r="A58" i="1"/>
  <c r="B58" i="1"/>
  <c r="C58" i="1"/>
  <c r="D58" i="1"/>
  <c r="E58" i="1"/>
  <c r="G58" i="1"/>
  <c r="H58" i="1"/>
  <c r="I58" i="1"/>
  <c r="J58" i="1"/>
  <c r="K58" i="1"/>
  <c r="M58" i="1"/>
  <c r="N58" i="1"/>
  <c r="O58" i="1"/>
  <c r="P58" i="1"/>
  <c r="Q58" i="1"/>
  <c r="A59" i="1"/>
  <c r="B59" i="1"/>
  <c r="C59" i="1"/>
  <c r="D59" i="1"/>
  <c r="E59" i="1"/>
  <c r="G59" i="1"/>
  <c r="H59" i="1"/>
  <c r="I59" i="1"/>
  <c r="J59" i="1"/>
  <c r="K59" i="1"/>
  <c r="M59" i="1"/>
  <c r="N59" i="1"/>
  <c r="O59" i="1"/>
  <c r="P59" i="1"/>
  <c r="Q59" i="1"/>
  <c r="A60" i="1"/>
  <c r="B60" i="1"/>
  <c r="C60" i="1"/>
  <c r="D60" i="1"/>
  <c r="E60" i="1"/>
  <c r="G60" i="1"/>
  <c r="H60" i="1"/>
  <c r="I60" i="1"/>
  <c r="J60" i="1"/>
  <c r="K60" i="1"/>
  <c r="M60" i="1"/>
  <c r="N60" i="1"/>
  <c r="O60" i="1"/>
  <c r="P60" i="1"/>
  <c r="Q60" i="1"/>
  <c r="A61" i="1"/>
  <c r="B61" i="1"/>
  <c r="C61" i="1"/>
  <c r="D61" i="1"/>
  <c r="E61" i="1"/>
  <c r="G61" i="1"/>
  <c r="H61" i="1"/>
  <c r="I61" i="1"/>
  <c r="J61" i="1"/>
  <c r="K61" i="1"/>
  <c r="M61" i="1"/>
  <c r="N61" i="1"/>
  <c r="O61" i="1"/>
  <c r="P61" i="1"/>
  <c r="Q61" i="1"/>
  <c r="A62" i="1"/>
  <c r="B62" i="1"/>
  <c r="C62" i="1"/>
  <c r="D62" i="1"/>
  <c r="E62" i="1"/>
  <c r="G62" i="1"/>
  <c r="H62" i="1"/>
  <c r="I62" i="1"/>
  <c r="J62" i="1"/>
  <c r="K62" i="1"/>
  <c r="M62" i="1"/>
  <c r="N62" i="1"/>
  <c r="O62" i="1"/>
  <c r="P62" i="1"/>
  <c r="Q62" i="1"/>
  <c r="A63" i="1"/>
  <c r="B63" i="1"/>
  <c r="C63" i="1"/>
  <c r="D63" i="1"/>
  <c r="E63" i="1"/>
  <c r="G63" i="1"/>
  <c r="H63" i="1"/>
  <c r="I63" i="1"/>
  <c r="J63" i="1"/>
  <c r="K63" i="1"/>
  <c r="M63" i="1"/>
  <c r="N63" i="1"/>
  <c r="O63" i="1"/>
  <c r="P63" i="1"/>
  <c r="Q63" i="1"/>
  <c r="A64" i="1"/>
  <c r="B64" i="1"/>
  <c r="C64" i="1"/>
  <c r="D64" i="1"/>
  <c r="E64" i="1"/>
  <c r="G64" i="1"/>
  <c r="H64" i="1"/>
  <c r="I64" i="1"/>
  <c r="J64" i="1"/>
  <c r="K64" i="1"/>
  <c r="M64" i="1"/>
  <c r="N64" i="1"/>
  <c r="O64" i="1"/>
  <c r="P64" i="1"/>
  <c r="Q64" i="1"/>
  <c r="A65" i="1"/>
  <c r="B65" i="1"/>
  <c r="C65" i="1"/>
  <c r="D65" i="1"/>
  <c r="E65" i="1"/>
  <c r="G65" i="1"/>
  <c r="H65" i="1"/>
  <c r="I65" i="1"/>
  <c r="J65" i="1"/>
  <c r="K65" i="1"/>
  <c r="M65" i="1"/>
  <c r="N65" i="1"/>
  <c r="O65" i="1"/>
  <c r="P65" i="1"/>
  <c r="Q65" i="1"/>
  <c r="A66" i="1"/>
  <c r="B66" i="1"/>
  <c r="C66" i="1"/>
  <c r="D66" i="1"/>
  <c r="E66" i="1"/>
  <c r="G66" i="1"/>
  <c r="H66" i="1"/>
  <c r="I66" i="1"/>
  <c r="J66" i="1"/>
  <c r="K66" i="1"/>
  <c r="M66" i="1"/>
  <c r="N66" i="1"/>
  <c r="O66" i="1"/>
  <c r="P66" i="1"/>
  <c r="Q66" i="1"/>
  <c r="A67" i="1"/>
  <c r="B67" i="1"/>
  <c r="C67" i="1"/>
  <c r="D67" i="1"/>
  <c r="E67" i="1"/>
  <c r="G67" i="1"/>
  <c r="H67" i="1"/>
  <c r="I67" i="1"/>
  <c r="J67" i="1"/>
  <c r="K67" i="1"/>
  <c r="M67" i="1"/>
  <c r="N67" i="1"/>
  <c r="O67" i="1"/>
  <c r="P67" i="1"/>
  <c r="Q67" i="1"/>
  <c r="A68" i="1"/>
  <c r="B68" i="1"/>
  <c r="C68" i="1"/>
  <c r="D68" i="1"/>
  <c r="E68" i="1"/>
  <c r="G68" i="1"/>
  <c r="H68" i="1"/>
  <c r="I68" i="1"/>
  <c r="J68" i="1"/>
  <c r="K68" i="1"/>
  <c r="M68" i="1"/>
  <c r="N68" i="1"/>
  <c r="O68" i="1"/>
  <c r="P68" i="1"/>
  <c r="Q68" i="1"/>
  <c r="A69" i="1"/>
  <c r="B69" i="1"/>
  <c r="C69" i="1"/>
  <c r="D69" i="1"/>
  <c r="E69" i="1"/>
  <c r="G69" i="1"/>
  <c r="H69" i="1"/>
  <c r="I69" i="1"/>
  <c r="J69" i="1"/>
  <c r="K69" i="1"/>
  <c r="M69" i="1"/>
  <c r="N69" i="1"/>
  <c r="O69" i="1"/>
  <c r="P69" i="1"/>
  <c r="Q69" i="1"/>
  <c r="R21" i="1"/>
  <c r="R22" i="1"/>
  <c r="R23" i="1"/>
  <c r="A23" i="1"/>
  <c r="B23" i="1"/>
  <c r="C23" i="1"/>
  <c r="D23" i="1"/>
  <c r="E23" i="1"/>
  <c r="F23" i="1"/>
  <c r="G23" i="1"/>
  <c r="H23" i="1"/>
  <c r="I23" i="1"/>
  <c r="J23" i="1"/>
  <c r="K23" i="1"/>
  <c r="M23" i="1"/>
  <c r="N23" i="1"/>
  <c r="O23" i="1"/>
  <c r="P23" i="1"/>
  <c r="Q23" i="1"/>
  <c r="A21" i="1"/>
  <c r="B21" i="1"/>
  <c r="C21" i="1"/>
  <c r="D21" i="1"/>
  <c r="E21" i="1"/>
  <c r="F21" i="1"/>
  <c r="G21" i="1"/>
  <c r="H21" i="1"/>
  <c r="I21" i="1"/>
  <c r="J21" i="1"/>
  <c r="K21" i="1"/>
  <c r="M21" i="1"/>
  <c r="N21" i="1"/>
  <c r="O21" i="1"/>
  <c r="P21" i="1"/>
  <c r="Q21" i="1"/>
  <c r="A22" i="1"/>
  <c r="B22" i="1"/>
  <c r="C22" i="1"/>
  <c r="D22" i="1"/>
  <c r="E22" i="1"/>
  <c r="F22" i="1"/>
  <c r="G22" i="1"/>
  <c r="H22" i="1"/>
  <c r="I22" i="1"/>
  <c r="J22" i="1"/>
  <c r="K22" i="1"/>
  <c r="M22" i="1"/>
  <c r="N22" i="1"/>
  <c r="O22" i="1"/>
  <c r="P22" i="1"/>
  <c r="Q22" i="1"/>
  <c r="A13" i="1"/>
  <c r="B13" i="1"/>
  <c r="C13" i="1"/>
  <c r="D13" i="1"/>
  <c r="E13" i="1"/>
  <c r="F13" i="1"/>
  <c r="G13" i="1"/>
  <c r="H13" i="1"/>
  <c r="I13" i="1"/>
  <c r="J13" i="1"/>
  <c r="K13" i="1"/>
  <c r="M13" i="1"/>
  <c r="N13" i="1"/>
  <c r="O13" i="1"/>
  <c r="P13" i="1"/>
  <c r="Q13" i="1"/>
  <c r="R13" i="1"/>
  <c r="S13" i="1"/>
  <c r="T13" i="1"/>
  <c r="U13" i="1"/>
  <c r="A14" i="1"/>
  <c r="B14" i="1"/>
  <c r="C14" i="1"/>
  <c r="D14" i="1"/>
  <c r="E14" i="1"/>
  <c r="F14" i="1"/>
  <c r="G14" i="1"/>
  <c r="H14" i="1"/>
  <c r="I14" i="1"/>
  <c r="J14" i="1"/>
  <c r="K14" i="1"/>
  <c r="M14" i="1"/>
  <c r="N14" i="1"/>
  <c r="O14" i="1"/>
  <c r="P14" i="1"/>
  <c r="Q14" i="1"/>
  <c r="R14" i="1"/>
  <c r="S14" i="1"/>
  <c r="T14" i="1"/>
  <c r="U14" i="1"/>
  <c r="L23" i="1" l="1"/>
  <c r="L22" i="1"/>
  <c r="L21" i="1"/>
  <c r="L63" i="1" l="1"/>
  <c r="L73" i="1" l="1"/>
  <c r="L72" i="1"/>
  <c r="L71" i="1"/>
  <c r="L70" i="1"/>
  <c r="L69" i="1"/>
  <c r="L67" i="1"/>
  <c r="L66" i="1"/>
  <c r="L65" i="1"/>
  <c r="L64" i="1"/>
  <c r="L62" i="1"/>
  <c r="L61" i="1"/>
  <c r="L60" i="1"/>
  <c r="L59" i="1"/>
  <c r="L58" i="1"/>
  <c r="L57" i="1"/>
  <c r="L56" i="1"/>
  <c r="L55" i="1"/>
  <c r="L54" i="1"/>
  <c r="L53" i="1"/>
  <c r="L68" i="1"/>
  <c r="L75" i="1" l="1"/>
  <c r="L74" i="1"/>
  <c r="S8" i="1" l="1"/>
  <c r="T8" i="1"/>
  <c r="U8" i="1"/>
  <c r="S9" i="1"/>
  <c r="T9" i="1"/>
  <c r="U9" i="1"/>
  <c r="S10" i="1"/>
  <c r="T10" i="1"/>
  <c r="U10" i="1"/>
  <c r="S11" i="1"/>
  <c r="T11" i="1"/>
  <c r="U11" i="1"/>
  <c r="S12" i="1"/>
  <c r="T12" i="1"/>
  <c r="U12" i="1"/>
  <c r="R9" i="1"/>
  <c r="R10" i="1"/>
  <c r="R11" i="1"/>
  <c r="R12" i="1"/>
  <c r="R8" i="1"/>
  <c r="A24" i="1" l="1"/>
  <c r="B24" i="1"/>
  <c r="C24" i="1"/>
  <c r="D24" i="1"/>
  <c r="E24" i="1"/>
  <c r="F24" i="1"/>
  <c r="G24" i="1"/>
  <c r="H24" i="1"/>
  <c r="I24" i="1"/>
  <c r="J24" i="1"/>
  <c r="K24" i="1"/>
  <c r="M24" i="1"/>
  <c r="N24" i="1"/>
  <c r="O24" i="1"/>
  <c r="P24" i="1"/>
  <c r="Q24" i="1"/>
  <c r="M87" i="1" l="1"/>
  <c r="A86" i="1" l="1"/>
  <c r="B86" i="1"/>
  <c r="C86" i="1"/>
  <c r="D86" i="1"/>
  <c r="E86" i="1"/>
  <c r="F86" i="1"/>
  <c r="G86" i="1"/>
  <c r="H86" i="1"/>
  <c r="I86" i="1"/>
  <c r="J86" i="1"/>
  <c r="K86" i="1"/>
  <c r="M86" i="1"/>
  <c r="N86" i="1"/>
  <c r="O86" i="1"/>
  <c r="P86" i="1"/>
  <c r="Q86" i="1"/>
  <c r="A87" i="1"/>
  <c r="B87" i="1"/>
  <c r="C87" i="1"/>
  <c r="D87" i="1"/>
  <c r="E87" i="1"/>
  <c r="F87" i="1"/>
  <c r="G87" i="1"/>
  <c r="H87" i="1"/>
  <c r="I87" i="1"/>
  <c r="J87" i="1"/>
  <c r="K87" i="1"/>
  <c r="N87" i="1"/>
  <c r="O87" i="1"/>
  <c r="P87" i="1"/>
  <c r="Q87" i="1"/>
  <c r="A51" i="1"/>
  <c r="B51" i="1"/>
  <c r="C51" i="1"/>
  <c r="D51" i="1"/>
  <c r="E51" i="1"/>
  <c r="G51" i="1"/>
  <c r="H51" i="1"/>
  <c r="I51" i="1"/>
  <c r="J51" i="1"/>
  <c r="K51" i="1"/>
  <c r="L51" i="1"/>
  <c r="M51" i="1"/>
  <c r="N51" i="1"/>
  <c r="O51" i="1"/>
  <c r="P51" i="1"/>
  <c r="Q51" i="1"/>
  <c r="A52" i="1"/>
  <c r="B52" i="1"/>
  <c r="C52" i="1"/>
  <c r="D52" i="1"/>
  <c r="E52" i="1"/>
  <c r="G52" i="1"/>
  <c r="H52" i="1"/>
  <c r="I52" i="1"/>
  <c r="J52" i="1"/>
  <c r="K52" i="1"/>
  <c r="L52" i="1"/>
  <c r="M52" i="1"/>
  <c r="N52" i="1"/>
  <c r="O52" i="1"/>
  <c r="P52" i="1"/>
  <c r="Q52" i="1"/>
  <c r="F16" i="1"/>
  <c r="F8" i="1"/>
  <c r="T15" i="1" l="1"/>
  <c r="S15" i="1"/>
  <c r="U15" i="1"/>
  <c r="R15" i="1"/>
  <c r="S6" i="1"/>
  <c r="T6" i="1"/>
  <c r="U6" i="1"/>
  <c r="R6" i="1"/>
  <c r="R20" i="1" l="1"/>
  <c r="T20" i="1"/>
  <c r="U20" i="1"/>
  <c r="L24" i="1" l="1"/>
  <c r="L13" i="1" l="1"/>
  <c r="L87" i="1" l="1"/>
  <c r="L86" i="1"/>
  <c r="L14" i="1"/>
  <c r="A26" i="1" l="1"/>
  <c r="B26" i="1"/>
  <c r="C26" i="1"/>
  <c r="D26" i="1"/>
  <c r="E26" i="1"/>
  <c r="F26" i="1"/>
  <c r="G26" i="1"/>
  <c r="H26" i="1"/>
  <c r="I26" i="1"/>
  <c r="M26" i="1"/>
  <c r="N26" i="1"/>
  <c r="O26" i="1"/>
  <c r="P26" i="1"/>
  <c r="Q26" i="1"/>
  <c r="A27" i="1"/>
  <c r="B27" i="1"/>
  <c r="C27" i="1"/>
  <c r="D27" i="1"/>
  <c r="E27" i="1"/>
  <c r="F27" i="1"/>
  <c r="G27" i="1"/>
  <c r="H27" i="1"/>
  <c r="I27" i="1"/>
  <c r="M27" i="1"/>
  <c r="N27" i="1"/>
  <c r="O27" i="1"/>
  <c r="P27" i="1"/>
  <c r="Q27" i="1"/>
  <c r="A28" i="1"/>
  <c r="B28" i="1"/>
  <c r="C28" i="1"/>
  <c r="D28" i="1"/>
  <c r="E28" i="1"/>
  <c r="F28" i="1"/>
  <c r="G28" i="1"/>
  <c r="H28" i="1"/>
  <c r="I28" i="1"/>
  <c r="M28" i="1"/>
  <c r="N28" i="1"/>
  <c r="O28" i="1"/>
  <c r="P28" i="1"/>
  <c r="Q28" i="1"/>
  <c r="A29" i="1"/>
  <c r="B29" i="1"/>
  <c r="C29" i="1"/>
  <c r="D29" i="1"/>
  <c r="E29" i="1"/>
  <c r="F29" i="1"/>
  <c r="G29" i="1"/>
  <c r="H29" i="1"/>
  <c r="I29" i="1"/>
  <c r="M29" i="1"/>
  <c r="N29" i="1"/>
  <c r="O29" i="1"/>
  <c r="P29" i="1"/>
  <c r="Q29" i="1"/>
  <c r="A30" i="1"/>
  <c r="B30" i="1"/>
  <c r="C30" i="1"/>
  <c r="D30" i="1"/>
  <c r="E30" i="1"/>
  <c r="F30" i="1"/>
  <c r="G30" i="1"/>
  <c r="H30" i="1"/>
  <c r="I30" i="1"/>
  <c r="M30" i="1"/>
  <c r="N30" i="1"/>
  <c r="O30" i="1"/>
  <c r="P30" i="1"/>
  <c r="Q30" i="1"/>
  <c r="A31" i="1"/>
  <c r="B31" i="1"/>
  <c r="C31" i="1"/>
  <c r="D31" i="1"/>
  <c r="E31" i="1"/>
  <c r="F31" i="1"/>
  <c r="G31" i="1"/>
  <c r="H31" i="1"/>
  <c r="I31" i="1"/>
  <c r="M31" i="1"/>
  <c r="N31" i="1"/>
  <c r="O31" i="1"/>
  <c r="P31" i="1"/>
  <c r="Q31" i="1"/>
  <c r="A32" i="1"/>
  <c r="B32" i="1"/>
  <c r="C32" i="1"/>
  <c r="D32" i="1"/>
  <c r="E32" i="1"/>
  <c r="F32" i="1"/>
  <c r="G32" i="1"/>
  <c r="H32" i="1"/>
  <c r="I32" i="1"/>
  <c r="M32" i="1"/>
  <c r="N32" i="1"/>
  <c r="O32" i="1"/>
  <c r="P32" i="1"/>
  <c r="Q32" i="1"/>
  <c r="B25" i="1"/>
  <c r="C25" i="1"/>
  <c r="D25" i="1"/>
  <c r="E25" i="1"/>
  <c r="F25" i="1"/>
  <c r="G25" i="1"/>
  <c r="H25" i="1"/>
  <c r="I25" i="1"/>
  <c r="M25" i="1"/>
  <c r="N25" i="1"/>
  <c r="O25" i="1"/>
  <c r="P25" i="1"/>
  <c r="Q25" i="1"/>
  <c r="A25" i="1"/>
  <c r="K32" i="1"/>
  <c r="K31" i="1"/>
  <c r="K30" i="1"/>
  <c r="K29" i="1"/>
  <c r="K28" i="1"/>
  <c r="K27" i="1"/>
  <c r="K26" i="1"/>
  <c r="K25" i="1"/>
  <c r="L25" i="1" l="1"/>
  <c r="L31" i="1"/>
  <c r="L28" i="1"/>
  <c r="L27" i="1"/>
  <c r="L30" i="1"/>
  <c r="J28" i="1"/>
  <c r="L26" i="1"/>
  <c r="L29" i="1"/>
  <c r="L32" i="1"/>
  <c r="J32" i="1"/>
  <c r="J31" i="1"/>
  <c r="J27" i="1"/>
  <c r="J25" i="1"/>
  <c r="J30" i="1"/>
  <c r="J26" i="1"/>
  <c r="J29" i="1"/>
  <c r="A42" i="1"/>
  <c r="B42" i="1"/>
  <c r="C42" i="1"/>
  <c r="D42" i="1"/>
  <c r="E42" i="1"/>
  <c r="F42" i="1"/>
  <c r="G42" i="1"/>
  <c r="H42" i="1"/>
  <c r="I42" i="1"/>
  <c r="J42" i="1"/>
  <c r="K42" i="1"/>
  <c r="M42" i="1"/>
  <c r="N42" i="1"/>
  <c r="O42" i="1"/>
  <c r="P42" i="1"/>
  <c r="Q42" i="1"/>
  <c r="A43" i="1"/>
  <c r="B43" i="1"/>
  <c r="C43" i="1"/>
  <c r="D43" i="1"/>
  <c r="E43" i="1"/>
  <c r="F43" i="1"/>
  <c r="G43" i="1"/>
  <c r="H43" i="1"/>
  <c r="I43" i="1"/>
  <c r="J43" i="1"/>
  <c r="K43" i="1"/>
  <c r="M43" i="1"/>
  <c r="N43" i="1"/>
  <c r="O43" i="1"/>
  <c r="P43" i="1"/>
  <c r="Q43" i="1"/>
  <c r="A44" i="1"/>
  <c r="B44" i="1"/>
  <c r="C44" i="1"/>
  <c r="D44" i="1"/>
  <c r="E44" i="1"/>
  <c r="F44" i="1"/>
  <c r="G44" i="1"/>
  <c r="H44" i="1"/>
  <c r="I44" i="1"/>
  <c r="J44" i="1"/>
  <c r="K44" i="1"/>
  <c r="M44" i="1"/>
  <c r="N44" i="1"/>
  <c r="O44" i="1"/>
  <c r="P44" i="1"/>
  <c r="Q44" i="1"/>
  <c r="A45" i="1"/>
  <c r="B45" i="1"/>
  <c r="C45" i="1"/>
  <c r="D45" i="1"/>
  <c r="E45" i="1"/>
  <c r="F45" i="1"/>
  <c r="G45" i="1"/>
  <c r="H45" i="1"/>
  <c r="I45" i="1"/>
  <c r="J45" i="1"/>
  <c r="K45" i="1"/>
  <c r="M45" i="1"/>
  <c r="N45" i="1"/>
  <c r="O45" i="1"/>
  <c r="P45" i="1"/>
  <c r="Q45" i="1"/>
  <c r="A46" i="1"/>
  <c r="B46" i="1"/>
  <c r="C46" i="1"/>
  <c r="D46" i="1"/>
  <c r="E46" i="1"/>
  <c r="F46" i="1"/>
  <c r="G46" i="1"/>
  <c r="H46" i="1"/>
  <c r="I46" i="1"/>
  <c r="J46" i="1"/>
  <c r="K46" i="1"/>
  <c r="M46" i="1"/>
  <c r="N46" i="1"/>
  <c r="O46" i="1"/>
  <c r="P46" i="1"/>
  <c r="Q46" i="1"/>
  <c r="A47" i="1"/>
  <c r="B47" i="1"/>
  <c r="C47" i="1"/>
  <c r="D47" i="1"/>
  <c r="E47" i="1"/>
  <c r="F47" i="1"/>
  <c r="G47" i="1"/>
  <c r="H47" i="1"/>
  <c r="I47" i="1"/>
  <c r="J47" i="1"/>
  <c r="K47" i="1"/>
  <c r="M47" i="1"/>
  <c r="N47" i="1"/>
  <c r="O47" i="1"/>
  <c r="P47" i="1"/>
  <c r="Q47" i="1"/>
  <c r="A48" i="1"/>
  <c r="B48" i="1"/>
  <c r="C48" i="1"/>
  <c r="D48" i="1"/>
  <c r="E48" i="1"/>
  <c r="F48" i="1"/>
  <c r="G48" i="1"/>
  <c r="H48" i="1"/>
  <c r="I48" i="1"/>
  <c r="J48" i="1"/>
  <c r="K48" i="1"/>
  <c r="M48" i="1"/>
  <c r="N48" i="1"/>
  <c r="O48" i="1"/>
  <c r="P48" i="1"/>
  <c r="Q48" i="1"/>
  <c r="A49" i="1"/>
  <c r="B49" i="1"/>
  <c r="C49" i="1"/>
  <c r="D49" i="1"/>
  <c r="E49" i="1"/>
  <c r="F49" i="1"/>
  <c r="G49" i="1"/>
  <c r="H49" i="1"/>
  <c r="I49" i="1"/>
  <c r="J49" i="1"/>
  <c r="K49" i="1"/>
  <c r="M49" i="1"/>
  <c r="N49" i="1"/>
  <c r="O49" i="1"/>
  <c r="P49" i="1"/>
  <c r="Q49" i="1"/>
  <c r="A50" i="1"/>
  <c r="B50" i="1"/>
  <c r="C50" i="1"/>
  <c r="D50" i="1"/>
  <c r="E50" i="1"/>
  <c r="F50" i="1"/>
  <c r="G50" i="1"/>
  <c r="H50" i="1"/>
  <c r="I50" i="1"/>
  <c r="J50" i="1"/>
  <c r="K50" i="1"/>
  <c r="M50" i="1"/>
  <c r="N50" i="1"/>
  <c r="O50" i="1"/>
  <c r="B41" i="1"/>
  <c r="C41" i="1"/>
  <c r="D41" i="1"/>
  <c r="E41" i="1"/>
  <c r="F41" i="1"/>
  <c r="G41" i="1"/>
  <c r="H41" i="1"/>
  <c r="I41" i="1"/>
  <c r="J41" i="1"/>
  <c r="K41" i="1"/>
  <c r="M41" i="1"/>
  <c r="N41" i="1"/>
  <c r="O41" i="1"/>
  <c r="P41" i="1"/>
  <c r="Q41" i="1"/>
  <c r="A41" i="1"/>
  <c r="L50" i="1"/>
  <c r="L49" i="1"/>
  <c r="L48" i="1"/>
  <c r="L47" i="1"/>
  <c r="L46" i="1"/>
  <c r="L45" i="1"/>
  <c r="L44" i="1"/>
  <c r="L43" i="1"/>
  <c r="L42" i="1"/>
  <c r="L41" i="1"/>
  <c r="A37" i="1" l="1"/>
  <c r="B37" i="1"/>
  <c r="C37" i="1"/>
  <c r="D37" i="1"/>
  <c r="E37" i="1"/>
  <c r="F37" i="1"/>
  <c r="G37" i="1"/>
  <c r="H37" i="1"/>
  <c r="I37" i="1"/>
  <c r="J37" i="1"/>
  <c r="K37" i="1"/>
  <c r="M37" i="1"/>
  <c r="N37" i="1"/>
  <c r="O37" i="1"/>
  <c r="P37" i="1"/>
  <c r="Q37" i="1"/>
  <c r="A35" i="1"/>
  <c r="B35" i="1"/>
  <c r="C35" i="1"/>
  <c r="D35" i="1"/>
  <c r="E35" i="1"/>
  <c r="F35" i="1"/>
  <c r="G35" i="1"/>
  <c r="H35" i="1"/>
  <c r="I35" i="1"/>
  <c r="J35" i="1"/>
  <c r="K35" i="1"/>
  <c r="M35" i="1"/>
  <c r="N35" i="1"/>
  <c r="O35" i="1"/>
  <c r="P35" i="1"/>
  <c r="Q35" i="1"/>
  <c r="A36" i="1"/>
  <c r="B36" i="1"/>
  <c r="C36" i="1"/>
  <c r="D36" i="1"/>
  <c r="E36" i="1"/>
  <c r="F36" i="1"/>
  <c r="G36" i="1"/>
  <c r="H36" i="1"/>
  <c r="I36" i="1"/>
  <c r="J36" i="1"/>
  <c r="K36" i="1"/>
  <c r="M36" i="1"/>
  <c r="N36" i="1"/>
  <c r="O36" i="1"/>
  <c r="P36" i="1"/>
  <c r="Q36" i="1"/>
  <c r="B34" i="1"/>
  <c r="C34" i="1"/>
  <c r="D34" i="1"/>
  <c r="E34" i="1"/>
  <c r="F34" i="1"/>
  <c r="G34" i="1"/>
  <c r="H34" i="1"/>
  <c r="I34" i="1"/>
  <c r="J34" i="1"/>
  <c r="K34" i="1"/>
  <c r="M34" i="1"/>
  <c r="N34" i="1"/>
  <c r="O34" i="1"/>
  <c r="P34" i="1"/>
  <c r="Q34" i="1"/>
  <c r="A34" i="1"/>
  <c r="B85" i="1"/>
  <c r="C85" i="1"/>
  <c r="D85" i="1"/>
  <c r="E85" i="1"/>
  <c r="F85" i="1"/>
  <c r="G85" i="1"/>
  <c r="H85" i="1"/>
  <c r="I85" i="1"/>
  <c r="J85" i="1"/>
  <c r="K85" i="1"/>
  <c r="M85" i="1"/>
  <c r="N85" i="1"/>
  <c r="O85" i="1"/>
  <c r="P85" i="1"/>
  <c r="Q85" i="1"/>
  <c r="A85" i="1"/>
  <c r="A82" i="1"/>
  <c r="B82" i="1"/>
  <c r="C82" i="1"/>
  <c r="D82" i="1"/>
  <c r="E82" i="1"/>
  <c r="F82" i="1"/>
  <c r="G82" i="1"/>
  <c r="H82" i="1"/>
  <c r="I82" i="1"/>
  <c r="J82" i="1"/>
  <c r="K82" i="1"/>
  <c r="M82" i="1"/>
  <c r="N82" i="1"/>
  <c r="O82" i="1"/>
  <c r="P82" i="1"/>
  <c r="Q82" i="1"/>
  <c r="A83" i="1"/>
  <c r="B83" i="1"/>
  <c r="C83" i="1"/>
  <c r="D83" i="1"/>
  <c r="E83" i="1"/>
  <c r="F83" i="1"/>
  <c r="G83" i="1"/>
  <c r="H83" i="1"/>
  <c r="I83" i="1"/>
  <c r="J83" i="1"/>
  <c r="K83" i="1"/>
  <c r="M83" i="1"/>
  <c r="N83" i="1"/>
  <c r="O83" i="1"/>
  <c r="P83" i="1"/>
  <c r="Q83" i="1"/>
  <c r="A33" i="1"/>
  <c r="B33" i="1"/>
  <c r="C33" i="1"/>
  <c r="D33" i="1"/>
  <c r="E33" i="1"/>
  <c r="F33" i="1"/>
  <c r="G33" i="1"/>
  <c r="H33" i="1"/>
  <c r="I33" i="1"/>
  <c r="J33" i="1"/>
  <c r="K33" i="1"/>
  <c r="M33" i="1"/>
  <c r="N33" i="1"/>
  <c r="O33" i="1"/>
  <c r="P33" i="1"/>
  <c r="Q33" i="1"/>
  <c r="B84" i="1"/>
  <c r="C84" i="1"/>
  <c r="D84" i="1"/>
  <c r="E84" i="1"/>
  <c r="F84" i="1"/>
  <c r="G84" i="1"/>
  <c r="H84" i="1"/>
  <c r="I84" i="1"/>
  <c r="J84" i="1"/>
  <c r="K84" i="1"/>
  <c r="M84" i="1"/>
  <c r="N84" i="1"/>
  <c r="O84" i="1"/>
  <c r="P84" i="1"/>
  <c r="Q84" i="1"/>
  <c r="A84" i="1"/>
  <c r="A19" i="1"/>
  <c r="B19" i="1"/>
  <c r="C19" i="1"/>
  <c r="D19" i="1"/>
  <c r="E19" i="1"/>
  <c r="F19" i="1"/>
  <c r="G19" i="1"/>
  <c r="H19" i="1"/>
  <c r="I19" i="1"/>
  <c r="J19" i="1"/>
  <c r="K19" i="1"/>
  <c r="M19" i="1"/>
  <c r="N19" i="1"/>
  <c r="O19" i="1"/>
  <c r="P19" i="1"/>
  <c r="Q19" i="1"/>
  <c r="A20" i="1"/>
  <c r="B20" i="1"/>
  <c r="C20" i="1"/>
  <c r="D20" i="1"/>
  <c r="E20" i="1"/>
  <c r="F20" i="1"/>
  <c r="G20" i="1"/>
  <c r="H20" i="1"/>
  <c r="I20" i="1"/>
  <c r="J20" i="1"/>
  <c r="K20" i="1"/>
  <c r="M20" i="1"/>
  <c r="N20" i="1"/>
  <c r="O20" i="1"/>
  <c r="P20" i="1"/>
  <c r="Q20" i="1"/>
  <c r="A16" i="1"/>
  <c r="B16" i="1"/>
  <c r="C16" i="1"/>
  <c r="D16" i="1"/>
  <c r="E16" i="1"/>
  <c r="G16" i="1"/>
  <c r="H16" i="1"/>
  <c r="I16" i="1"/>
  <c r="J16" i="1"/>
  <c r="K16" i="1"/>
  <c r="M16" i="1"/>
  <c r="N16" i="1"/>
  <c r="O16" i="1"/>
  <c r="P16" i="1"/>
  <c r="Q16" i="1"/>
  <c r="A17" i="1"/>
  <c r="B17" i="1"/>
  <c r="C17" i="1"/>
  <c r="D17" i="1"/>
  <c r="E17" i="1"/>
  <c r="F17" i="1"/>
  <c r="G17" i="1"/>
  <c r="H17" i="1"/>
  <c r="I17" i="1"/>
  <c r="J17" i="1"/>
  <c r="K17" i="1"/>
  <c r="M17" i="1"/>
  <c r="N17" i="1"/>
  <c r="O17" i="1"/>
  <c r="P17" i="1"/>
  <c r="Q17" i="1"/>
  <c r="A18" i="1"/>
  <c r="B18" i="1"/>
  <c r="C18" i="1"/>
  <c r="D18" i="1"/>
  <c r="E18" i="1"/>
  <c r="F18" i="1"/>
  <c r="G18" i="1"/>
  <c r="H18" i="1"/>
  <c r="I18" i="1"/>
  <c r="J18" i="1"/>
  <c r="K18" i="1"/>
  <c r="M18" i="1"/>
  <c r="N18" i="1"/>
  <c r="O18" i="1"/>
  <c r="P18" i="1"/>
  <c r="Q18" i="1"/>
  <c r="A6" i="1"/>
  <c r="B6" i="1"/>
  <c r="C6" i="1"/>
  <c r="D6" i="1"/>
  <c r="E6" i="1"/>
  <c r="F6" i="1"/>
  <c r="G6" i="1"/>
  <c r="H6" i="1"/>
  <c r="I6" i="1"/>
  <c r="J6" i="1"/>
  <c r="K6" i="1"/>
  <c r="M6" i="1"/>
  <c r="N6" i="1"/>
  <c r="O6" i="1"/>
  <c r="P6" i="1"/>
  <c r="Q6" i="1"/>
  <c r="A7" i="1"/>
  <c r="B7" i="1"/>
  <c r="C7" i="1"/>
  <c r="D7" i="1"/>
  <c r="E7" i="1"/>
  <c r="F7" i="1"/>
  <c r="G7" i="1"/>
  <c r="H7" i="1"/>
  <c r="I7" i="1"/>
  <c r="J7" i="1"/>
  <c r="K7" i="1"/>
  <c r="M7" i="1"/>
  <c r="N7" i="1"/>
  <c r="O7" i="1"/>
  <c r="P7" i="1"/>
  <c r="Q7" i="1"/>
  <c r="A8" i="1"/>
  <c r="B8" i="1"/>
  <c r="C8" i="1"/>
  <c r="D8" i="1"/>
  <c r="E8" i="1"/>
  <c r="G8" i="1"/>
  <c r="H8" i="1"/>
  <c r="I8" i="1"/>
  <c r="J8" i="1"/>
  <c r="K8" i="1"/>
  <c r="M8" i="1"/>
  <c r="N8" i="1"/>
  <c r="O8" i="1"/>
  <c r="P8" i="1"/>
  <c r="Q8" i="1"/>
  <c r="A9" i="1"/>
  <c r="B9" i="1"/>
  <c r="C9" i="1"/>
  <c r="D9" i="1"/>
  <c r="E9" i="1"/>
  <c r="F9" i="1"/>
  <c r="G9" i="1"/>
  <c r="H9" i="1"/>
  <c r="I9" i="1"/>
  <c r="J9" i="1"/>
  <c r="K9" i="1"/>
  <c r="M9" i="1"/>
  <c r="N9" i="1"/>
  <c r="O9" i="1"/>
  <c r="P9" i="1"/>
  <c r="Q9" i="1"/>
  <c r="A10" i="1"/>
  <c r="B10" i="1"/>
  <c r="C10" i="1"/>
  <c r="D10" i="1"/>
  <c r="E10" i="1"/>
  <c r="F10" i="1"/>
  <c r="G10" i="1"/>
  <c r="H10" i="1"/>
  <c r="I10" i="1"/>
  <c r="J10" i="1"/>
  <c r="K10" i="1"/>
  <c r="M10" i="1"/>
  <c r="N10" i="1"/>
  <c r="O10" i="1"/>
  <c r="P10" i="1"/>
  <c r="Q10" i="1"/>
  <c r="A11" i="1"/>
  <c r="B11" i="1"/>
  <c r="C11" i="1"/>
  <c r="D11" i="1"/>
  <c r="E11" i="1"/>
  <c r="F11" i="1"/>
  <c r="G11" i="1"/>
  <c r="H11" i="1"/>
  <c r="I11" i="1"/>
  <c r="J11" i="1"/>
  <c r="K11" i="1"/>
  <c r="M11" i="1"/>
  <c r="N11" i="1"/>
  <c r="O11" i="1"/>
  <c r="P11" i="1"/>
  <c r="Q11" i="1"/>
  <c r="A12" i="1"/>
  <c r="B12" i="1"/>
  <c r="C12" i="1"/>
  <c r="D12" i="1"/>
  <c r="E12" i="1"/>
  <c r="F12" i="1"/>
  <c r="G12" i="1"/>
  <c r="H12" i="1"/>
  <c r="I12" i="1"/>
  <c r="J12" i="1"/>
  <c r="K12" i="1"/>
  <c r="M12" i="1"/>
  <c r="N12" i="1"/>
  <c r="O12" i="1"/>
  <c r="P12" i="1"/>
  <c r="Q12" i="1"/>
  <c r="A15" i="1"/>
  <c r="B15" i="1"/>
  <c r="C15" i="1"/>
  <c r="D15" i="1"/>
  <c r="E15" i="1"/>
  <c r="F15" i="1"/>
  <c r="G15" i="1"/>
  <c r="H15" i="1"/>
  <c r="I15" i="1"/>
  <c r="J15" i="1"/>
  <c r="K15" i="1"/>
  <c r="M15" i="1"/>
  <c r="N15" i="1"/>
  <c r="O15" i="1"/>
  <c r="P15" i="1"/>
  <c r="Q15" i="1"/>
  <c r="A4" i="1"/>
  <c r="B4" i="1"/>
  <c r="C4" i="1"/>
  <c r="D4" i="1"/>
  <c r="E4" i="1"/>
  <c r="F4" i="1"/>
  <c r="G4" i="1"/>
  <c r="H4" i="1"/>
  <c r="I4" i="1"/>
  <c r="J4" i="1"/>
  <c r="K4" i="1"/>
  <c r="M4" i="1"/>
  <c r="N4" i="1"/>
  <c r="O4" i="1"/>
  <c r="P4" i="1"/>
  <c r="Q4" i="1"/>
  <c r="A5" i="1"/>
  <c r="B5" i="1"/>
  <c r="C5" i="1"/>
  <c r="D5" i="1"/>
  <c r="E5" i="1"/>
  <c r="F5" i="1"/>
  <c r="G5" i="1"/>
  <c r="H5" i="1"/>
  <c r="I5" i="1"/>
  <c r="J5" i="1"/>
  <c r="K5" i="1"/>
  <c r="M5" i="1"/>
  <c r="N5" i="1"/>
  <c r="O5" i="1"/>
  <c r="P5" i="1"/>
  <c r="Q5" i="1"/>
  <c r="B3" i="1"/>
  <c r="C3" i="1"/>
  <c r="D3" i="1"/>
  <c r="E3" i="1"/>
  <c r="F3" i="1"/>
  <c r="G3" i="1"/>
  <c r="H3" i="1"/>
  <c r="I3" i="1"/>
  <c r="J3" i="1"/>
  <c r="K3" i="1"/>
  <c r="M3" i="1"/>
  <c r="N3" i="1"/>
  <c r="O3" i="1"/>
  <c r="P3" i="1"/>
  <c r="Q3" i="1"/>
  <c r="A3" i="1"/>
  <c r="A39" i="1"/>
  <c r="B39" i="1"/>
  <c r="C39" i="1"/>
  <c r="D39" i="1"/>
  <c r="E39" i="1"/>
  <c r="F39" i="1"/>
  <c r="G39" i="1"/>
  <c r="H39" i="1"/>
  <c r="I39" i="1"/>
  <c r="J39" i="1"/>
  <c r="K39" i="1"/>
  <c r="M39" i="1"/>
  <c r="N39" i="1"/>
  <c r="O39" i="1"/>
  <c r="P39" i="1"/>
  <c r="Q39" i="1"/>
  <c r="A40" i="1"/>
  <c r="B40" i="1"/>
  <c r="C40" i="1"/>
  <c r="D40" i="1"/>
  <c r="E40" i="1"/>
  <c r="F40" i="1"/>
  <c r="G40" i="1"/>
  <c r="H40" i="1"/>
  <c r="I40" i="1"/>
  <c r="J40" i="1"/>
  <c r="K40" i="1"/>
  <c r="M40" i="1"/>
  <c r="N40" i="1"/>
  <c r="O40" i="1"/>
  <c r="P40" i="1"/>
  <c r="Q40" i="1"/>
  <c r="B38" i="1"/>
  <c r="C38" i="1"/>
  <c r="D38" i="1"/>
  <c r="E38" i="1"/>
  <c r="F38" i="1"/>
  <c r="G38" i="1"/>
  <c r="H38" i="1"/>
  <c r="I38" i="1"/>
  <c r="J38" i="1"/>
  <c r="K38" i="1"/>
  <c r="M38" i="1"/>
  <c r="N38" i="1"/>
  <c r="O38" i="1"/>
  <c r="P38" i="1"/>
  <c r="Q38" i="1"/>
  <c r="A38" i="1"/>
  <c r="A77" i="1"/>
  <c r="B77" i="1"/>
  <c r="C77" i="1"/>
  <c r="D77" i="1"/>
  <c r="E77" i="1"/>
  <c r="F77" i="1"/>
  <c r="G77" i="1"/>
  <c r="H77" i="1"/>
  <c r="I77" i="1"/>
  <c r="J77" i="1"/>
  <c r="K77" i="1"/>
  <c r="M77" i="1"/>
  <c r="N77" i="1"/>
  <c r="O77" i="1"/>
  <c r="P77" i="1"/>
  <c r="Q77" i="1"/>
  <c r="A78" i="1"/>
  <c r="B78" i="1"/>
  <c r="C78" i="1"/>
  <c r="D78" i="1"/>
  <c r="E78" i="1"/>
  <c r="F78" i="1"/>
  <c r="G78" i="1"/>
  <c r="H78" i="1"/>
  <c r="I78" i="1"/>
  <c r="J78" i="1"/>
  <c r="K78" i="1"/>
  <c r="M78" i="1"/>
  <c r="N78" i="1"/>
  <c r="O78" i="1"/>
  <c r="P78" i="1"/>
  <c r="Q78" i="1"/>
  <c r="A79" i="1"/>
  <c r="B79" i="1"/>
  <c r="C79" i="1"/>
  <c r="D79" i="1"/>
  <c r="E79" i="1"/>
  <c r="F79" i="1"/>
  <c r="G79" i="1"/>
  <c r="H79" i="1"/>
  <c r="I79" i="1"/>
  <c r="J79" i="1"/>
  <c r="K79" i="1"/>
  <c r="M79" i="1"/>
  <c r="N79" i="1"/>
  <c r="O79" i="1"/>
  <c r="P79" i="1"/>
  <c r="Q79" i="1"/>
  <c r="A80" i="1"/>
  <c r="B80" i="1"/>
  <c r="C80" i="1"/>
  <c r="D80" i="1"/>
  <c r="E80" i="1"/>
  <c r="F80" i="1"/>
  <c r="G80" i="1"/>
  <c r="H80" i="1"/>
  <c r="I80" i="1"/>
  <c r="J80" i="1"/>
  <c r="K80" i="1"/>
  <c r="M80" i="1"/>
  <c r="N80" i="1"/>
  <c r="O80" i="1"/>
  <c r="P80" i="1"/>
  <c r="Q80" i="1"/>
  <c r="A81" i="1"/>
  <c r="B81" i="1"/>
  <c r="C81" i="1"/>
  <c r="D81" i="1"/>
  <c r="E81" i="1"/>
  <c r="F81" i="1"/>
  <c r="G81" i="1"/>
  <c r="H81" i="1"/>
  <c r="I81" i="1"/>
  <c r="J81" i="1"/>
  <c r="K81" i="1"/>
  <c r="M81" i="1"/>
  <c r="N81" i="1"/>
  <c r="O81" i="1"/>
  <c r="P81" i="1"/>
  <c r="Q81" i="1"/>
  <c r="B76" i="1"/>
  <c r="C76" i="1"/>
  <c r="D76" i="1"/>
  <c r="E76" i="1"/>
  <c r="F76" i="1"/>
  <c r="G76" i="1"/>
  <c r="H76" i="1"/>
  <c r="I76" i="1"/>
  <c r="J76" i="1"/>
  <c r="K76" i="1"/>
  <c r="M76" i="1"/>
  <c r="N76" i="1"/>
  <c r="O76" i="1"/>
  <c r="P76" i="1"/>
  <c r="Q76" i="1"/>
  <c r="A76" i="1"/>
  <c r="A95" i="1"/>
  <c r="B95" i="1"/>
  <c r="C95" i="1"/>
  <c r="D95" i="1"/>
  <c r="E95" i="1"/>
  <c r="F95" i="1"/>
  <c r="G95" i="1"/>
  <c r="H95" i="1"/>
  <c r="I95" i="1"/>
  <c r="J95" i="1"/>
  <c r="K95" i="1"/>
  <c r="M95" i="1"/>
  <c r="N95" i="1"/>
  <c r="O95" i="1"/>
  <c r="P95" i="1"/>
  <c r="Q95" i="1"/>
  <c r="A96" i="1"/>
  <c r="B96" i="1"/>
  <c r="C96" i="1"/>
  <c r="D96" i="1"/>
  <c r="E96" i="1"/>
  <c r="F96" i="1"/>
  <c r="G96" i="1"/>
  <c r="H96" i="1"/>
  <c r="I96" i="1"/>
  <c r="J96" i="1"/>
  <c r="K96" i="1"/>
  <c r="M96" i="1"/>
  <c r="N96" i="1"/>
  <c r="O96" i="1"/>
  <c r="P96" i="1"/>
  <c r="Q96" i="1"/>
  <c r="A94" i="1"/>
  <c r="B94" i="1"/>
  <c r="C94" i="1"/>
  <c r="D94" i="1"/>
  <c r="E94" i="1"/>
  <c r="F94" i="1"/>
  <c r="G94" i="1"/>
  <c r="H94" i="1"/>
  <c r="I94" i="1"/>
  <c r="J94" i="1"/>
  <c r="K94" i="1"/>
  <c r="M94" i="1"/>
  <c r="N94" i="1"/>
  <c r="O94" i="1"/>
  <c r="P94" i="1"/>
  <c r="Q94" i="1"/>
  <c r="A89" i="1"/>
  <c r="B89" i="1"/>
  <c r="C89" i="1"/>
  <c r="D89" i="1"/>
  <c r="E89" i="1"/>
  <c r="F89" i="1"/>
  <c r="G89" i="1"/>
  <c r="H89" i="1"/>
  <c r="I89" i="1"/>
  <c r="J89" i="1"/>
  <c r="K89" i="1"/>
  <c r="M89" i="1"/>
  <c r="N89" i="1"/>
  <c r="O89" i="1"/>
  <c r="P89" i="1"/>
  <c r="Q89" i="1"/>
  <c r="A90" i="1"/>
  <c r="B90" i="1"/>
  <c r="C90" i="1"/>
  <c r="D90" i="1"/>
  <c r="E90" i="1"/>
  <c r="F90" i="1"/>
  <c r="G90" i="1"/>
  <c r="H90" i="1"/>
  <c r="I90" i="1"/>
  <c r="J90" i="1"/>
  <c r="K90" i="1"/>
  <c r="M90" i="1"/>
  <c r="N90" i="1"/>
  <c r="O90" i="1"/>
  <c r="P90" i="1"/>
  <c r="Q90" i="1"/>
  <c r="A91" i="1"/>
  <c r="B91" i="1"/>
  <c r="C91" i="1"/>
  <c r="D91" i="1"/>
  <c r="E91" i="1"/>
  <c r="F91" i="1"/>
  <c r="G91" i="1"/>
  <c r="H91" i="1"/>
  <c r="I91" i="1"/>
  <c r="J91" i="1"/>
  <c r="K91" i="1"/>
  <c r="M91" i="1"/>
  <c r="N91" i="1"/>
  <c r="O91" i="1"/>
  <c r="P91" i="1"/>
  <c r="Q91" i="1"/>
  <c r="A92" i="1"/>
  <c r="B92" i="1"/>
  <c r="C92" i="1"/>
  <c r="D92" i="1"/>
  <c r="E92" i="1"/>
  <c r="F92" i="1"/>
  <c r="G92" i="1"/>
  <c r="H92" i="1"/>
  <c r="I92" i="1"/>
  <c r="J92" i="1"/>
  <c r="K92" i="1"/>
  <c r="M92" i="1"/>
  <c r="N92" i="1"/>
  <c r="O92" i="1"/>
  <c r="P92" i="1"/>
  <c r="Q92" i="1"/>
  <c r="A93" i="1"/>
  <c r="B93" i="1"/>
  <c r="C93" i="1"/>
  <c r="D93" i="1"/>
  <c r="E93" i="1"/>
  <c r="F93" i="1"/>
  <c r="G93" i="1"/>
  <c r="H93" i="1"/>
  <c r="I93" i="1"/>
  <c r="J93" i="1"/>
  <c r="K93" i="1"/>
  <c r="M93" i="1"/>
  <c r="N93" i="1"/>
  <c r="O93" i="1"/>
  <c r="P93" i="1"/>
  <c r="Q93" i="1"/>
  <c r="B88" i="1"/>
  <c r="C88" i="1"/>
  <c r="D88" i="1"/>
  <c r="E88" i="1"/>
  <c r="F88" i="1"/>
  <c r="G88" i="1"/>
  <c r="H88" i="1"/>
  <c r="I88" i="1"/>
  <c r="J88" i="1"/>
  <c r="K88" i="1"/>
  <c r="M88" i="1"/>
  <c r="N88" i="1"/>
  <c r="O88" i="1"/>
  <c r="P88" i="1"/>
  <c r="Q88" i="1"/>
  <c r="A88" i="1"/>
  <c r="L40" i="1" l="1"/>
  <c r="L39" i="1"/>
  <c r="L38" i="1"/>
  <c r="L33" i="1" l="1"/>
  <c r="L85" i="1" l="1"/>
  <c r="L94" i="1" l="1"/>
  <c r="L95" i="1"/>
  <c r="L96" i="1"/>
  <c r="L83" i="1"/>
  <c r="L82" i="1"/>
  <c r="L84" i="1"/>
  <c r="L20" i="1" l="1"/>
  <c r="L19" i="1"/>
  <c r="L18" i="1"/>
  <c r="L17" i="1"/>
  <c r="L81" i="1" l="1"/>
  <c r="L80" i="1"/>
  <c r="L79" i="1"/>
  <c r="L78" i="1"/>
  <c r="L77" i="1"/>
  <c r="L76" i="1"/>
  <c r="L5" i="1"/>
  <c r="L4" i="1"/>
  <c r="L3" i="1"/>
  <c r="L93" i="1" l="1"/>
  <c r="L92" i="1"/>
  <c r="L91" i="1"/>
  <c r="L90" i="1"/>
  <c r="L89" i="1"/>
  <c r="L88" i="1"/>
  <c r="L37" i="1" l="1"/>
  <c r="L36" i="1"/>
  <c r="L35" i="1"/>
  <c r="L34" i="1"/>
  <c r="L15" i="1" l="1"/>
  <c r="L7" i="1" l="1"/>
  <c r="L16" i="1"/>
  <c r="L12" i="1" l="1"/>
  <c r="L11" i="1"/>
  <c r="L10" i="1"/>
  <c r="L9" i="1"/>
  <c r="L8"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Elisabeth Schmid-Müllegger</author>
  </authors>
  <commentList>
    <comment ref="H33" authorId="0" shapeId="0" xr:uid="{00000000-0006-0000-0200-000001000000}">
      <text>
        <r>
          <rPr>
            <b/>
            <sz val="9"/>
            <color indexed="81"/>
            <rFont val="Segoe UI"/>
            <family val="2"/>
          </rPr>
          <t>Elisabeth Schmid-Müllegger:</t>
        </r>
        <r>
          <rPr>
            <sz val="9"/>
            <color indexed="81"/>
            <rFont val="Segoe UI"/>
            <family val="2"/>
          </rPr>
          <t xml:space="preserve">
Freigabeberechtigung abhängig von der Vollmacht</t>
        </r>
      </text>
    </comment>
    <comment ref="N33" authorId="0" shapeId="0" xr:uid="{00000000-0006-0000-0200-000002000000}">
      <text>
        <r>
          <rPr>
            <b/>
            <sz val="9"/>
            <color indexed="81"/>
            <rFont val="Segoe UI"/>
            <family val="2"/>
          </rPr>
          <t>Elisabeth Schmid-Müllegger:</t>
        </r>
        <r>
          <rPr>
            <sz val="9"/>
            <color indexed="81"/>
            <rFont val="Segoe UI"/>
            <family val="2"/>
          </rPr>
          <t xml:space="preserve">
Freigabeberechtigung abhängig von der Vollmacht</t>
        </r>
      </text>
    </comment>
  </commentList>
</comments>
</file>

<file path=xl/sharedStrings.xml><?xml version="1.0" encoding="utf-8"?>
<sst xmlns="http://schemas.openxmlformats.org/spreadsheetml/2006/main" count="2326" uniqueCount="485">
  <si>
    <t>Prozessinformation</t>
  </si>
  <si>
    <t>Prozessname</t>
  </si>
  <si>
    <t>Prozessschritt / Aktivität</t>
  </si>
  <si>
    <t>Prozess-ID</t>
  </si>
  <si>
    <t>Risiko</t>
  </si>
  <si>
    <t>Risiko-ID</t>
  </si>
  <si>
    <t>Auswirkung</t>
  </si>
  <si>
    <t>Prioritäres Risiko</t>
  </si>
  <si>
    <t>Kontrolle</t>
  </si>
  <si>
    <t>Kontroll-ID</t>
  </si>
  <si>
    <t>Kontrollart</t>
  </si>
  <si>
    <t>Prozess-verantwortlich</t>
  </si>
  <si>
    <t>Risiko-eigner</t>
  </si>
  <si>
    <t>Kontroll-verantwortung</t>
  </si>
  <si>
    <t>NEIN</t>
  </si>
  <si>
    <t>jedes Mal</t>
  </si>
  <si>
    <t>PA</t>
  </si>
  <si>
    <t>CFO</t>
  </si>
  <si>
    <t>RK</t>
  </si>
  <si>
    <t>U</t>
  </si>
  <si>
    <t>R</t>
  </si>
  <si>
    <t>VRF</t>
  </si>
  <si>
    <t>D</t>
  </si>
  <si>
    <t>Kontroll-zyklus</t>
  </si>
  <si>
    <t>Risikobeschreibung</t>
  </si>
  <si>
    <t>Risikoeigner</t>
  </si>
  <si>
    <t>Kontrollbeschreibung</t>
  </si>
  <si>
    <t>RM</t>
  </si>
  <si>
    <t>falsche Buchung</t>
  </si>
  <si>
    <t>Vergleich durchführen</t>
  </si>
  <si>
    <t>Abfertigungsrückstellungen bilden</t>
  </si>
  <si>
    <t>Vergleich neue Basisdaten mit Vorjarheswerten</t>
  </si>
  <si>
    <t>jährlich</t>
  </si>
  <si>
    <t>aufbereitetes Datenblatt</t>
  </si>
  <si>
    <t>aufbereitetes Datenblatt der Valida</t>
  </si>
  <si>
    <t>Prüfung der Valida Daten auf Vollständigkeit und Richtigkeit</t>
  </si>
  <si>
    <t>Vergleich neue Daten mit Forecastwerten</t>
  </si>
  <si>
    <t>falsche Bildung der Rückstellung</t>
  </si>
  <si>
    <t>Vergleich Buchungsbeleg mit Valida Daten</t>
  </si>
  <si>
    <t>SAP-Bericht</t>
  </si>
  <si>
    <t>Urlaubsrückstellungen für Beamte bilden</t>
  </si>
  <si>
    <t>Vergleich Buchungsbeleg mit berechneten Werten</t>
  </si>
  <si>
    <t>Jubiläumsgeldrückstellungen für Beamte bilden</t>
  </si>
  <si>
    <t>Jubiläumsgeldrückstellungen für Angestellte bilden</t>
  </si>
  <si>
    <t>Urlaubsrückstellungen für Angestellte bilden</t>
  </si>
  <si>
    <t>Kontrolle Stammdaten im SAP</t>
  </si>
  <si>
    <t>Vergleich Daten SAP mit Vorjahresswerten</t>
  </si>
  <si>
    <t>Buchungsbeleg</t>
  </si>
  <si>
    <t>falsche Berechnungsgrundlage als Datenbasis</t>
  </si>
  <si>
    <t>Fehlerhafte Abfertigungsrückstellung im Jahresabschluss</t>
  </si>
  <si>
    <t>Fehlerhafte Jubiläumsgeldrückstellung im Jahresabschluss</t>
  </si>
  <si>
    <t>Fehlerhafte Urlaubsrückstellung im Jahresabschluss</t>
  </si>
  <si>
    <t>falsche Überweisungsbeträge</t>
  </si>
  <si>
    <t>Kontrollnachweis</t>
  </si>
  <si>
    <t>Übereinstimmungsvergleich</t>
  </si>
  <si>
    <t>Verifizierung</t>
  </si>
  <si>
    <t>Vergleich neue Basisdaten mit Vorjahreswerten</t>
  </si>
  <si>
    <t>Plausibilisierung</t>
  </si>
  <si>
    <t>FIJ-002</t>
  </si>
  <si>
    <t>FIJ-006</t>
  </si>
  <si>
    <t>FIJ-003</t>
  </si>
  <si>
    <t>FIJ-005</t>
  </si>
  <si>
    <t>FIJ-004</t>
  </si>
  <si>
    <t>Monatliche Personalverrechnungstätigkeiten (gesetzlich) durchführen</t>
  </si>
  <si>
    <t>Monatliche Personalverrechnungstätigkeiten (sonstige) durchführen</t>
  </si>
  <si>
    <t>Abrechnung Angestellte inkl. §27 durchführen</t>
  </si>
  <si>
    <t>BiBu</t>
  </si>
  <si>
    <t>FGL DWH</t>
  </si>
  <si>
    <t>FBL-QU</t>
  </si>
  <si>
    <t>Legende</t>
  </si>
  <si>
    <t>Score 1</t>
  </si>
  <si>
    <t>keine spürbare Auswirkung auf Forschung/Lehre</t>
  </si>
  <si>
    <t>Score 2</t>
  </si>
  <si>
    <t>Kleine Beeinträchtigung des Lehrbetriebs und kleinere Behinderungen der Forschungstätigkeit</t>
  </si>
  <si>
    <t>Score 3</t>
  </si>
  <si>
    <t>Erhöhung des Dropouts und der Studiendauer, sowie Verlust der Forschungskompetenz, -renommee (Drittmittel)</t>
  </si>
  <si>
    <t>Score 4</t>
  </si>
  <si>
    <t>Beinahe Zusammenbruch der Lehre, überwiegende Einstellung der Forschungstätigkeit</t>
  </si>
  <si>
    <t>FABL-CO</t>
  </si>
  <si>
    <t>Controller (21.02.2018 - M. Huber)</t>
  </si>
  <si>
    <t>Eintritt
(1 - 4)</t>
  </si>
  <si>
    <t>Vizerektor für Forschung</t>
  </si>
  <si>
    <t>Key-Control</t>
  </si>
  <si>
    <t>KC-ID</t>
  </si>
  <si>
    <t>Risikoinformation</t>
  </si>
  <si>
    <t>Kontrollinformation</t>
  </si>
  <si>
    <t>Fachbereichsleiter Controlling</t>
  </si>
  <si>
    <t>Fachgruppenleiter DWH</t>
  </si>
  <si>
    <t>Personaladministration</t>
  </si>
  <si>
    <t>Leiter Finanzen</t>
  </si>
  <si>
    <t>Rektorin</t>
  </si>
  <si>
    <t>Unirat</t>
  </si>
  <si>
    <t>Rektorat</t>
  </si>
  <si>
    <t>Dekan</t>
  </si>
  <si>
    <t>Rektoratsmitglied</t>
  </si>
  <si>
    <t>Klassifizierung des Risikos:</t>
  </si>
  <si>
    <t>Impact
(1 - 4)</t>
  </si>
  <si>
    <t>Impact (Werte in € Mio. pro Jahr)</t>
  </si>
  <si>
    <t>Eintrittswahrscheinlichkeit innerhalb des nächsten Jahres</t>
  </si>
  <si>
    <t>Mitarbeiter im Controlling (Name des Mitarbeiters zum jeweiligen Zeitpunkt)</t>
  </si>
  <si>
    <t>Abkürzung</t>
  </si>
  <si>
    <t>Bedeutung</t>
  </si>
  <si>
    <t>Summe
(ab 6 prioritär)</t>
  </si>
  <si>
    <t>falsche Überweisungsbeträge od. keine Abrechnung</t>
  </si>
  <si>
    <t>Datenabgleich zwischen Produktiv- und Simulationsdaten</t>
  </si>
  <si>
    <t>falsche od. keine Buchung</t>
  </si>
  <si>
    <t>Datenabgleich zwischen Datenträger und Buchungslauf</t>
  </si>
  <si>
    <t>FGSV</t>
  </si>
  <si>
    <t>Fachgruppe SAP Verrechnung</t>
  </si>
  <si>
    <t>fehlerhafte Überweisung und Verbuchung</t>
  </si>
  <si>
    <t>fehlerhafte Überweisung der Gehälter</t>
  </si>
  <si>
    <t>fehlerhafte FI-CO-Daten in PU1</t>
  </si>
  <si>
    <t>fehlerhafte Überweisung der Dienstgeberabgaben möglich</t>
  </si>
  <si>
    <t>fehlerhafte Überweisung der Gewerkschaftsbeiträge möglich</t>
  </si>
  <si>
    <t>fehlerhafte Überweisung der Versicherungsbeiträge möglich</t>
  </si>
  <si>
    <t>fehlerhafte Berechnung der Personalabgaben</t>
  </si>
  <si>
    <t>FBSPPVL</t>
  </si>
  <si>
    <t>FG-ABRM</t>
  </si>
  <si>
    <t>Fachgruppe Anlagenbuchhaltung und Reisemanagement</t>
  </si>
  <si>
    <t>Kontrollverantwortung</t>
  </si>
  <si>
    <t>FGL SAP</t>
  </si>
  <si>
    <t>Fachgruppenleiter SAP</t>
  </si>
  <si>
    <t>Cluster</t>
  </si>
  <si>
    <t>Fachbereich SAP Planung und Verrechnung</t>
  </si>
  <si>
    <t>VRP</t>
  </si>
  <si>
    <t>Vizerektorin für Personal</t>
  </si>
  <si>
    <t>LFGGDZ</t>
  </si>
  <si>
    <t>Leitung Fachgruppe Girokontenbetreuung, Debitorenbuchhaltung und Zahlungsverkehr</t>
  </si>
  <si>
    <t>Datum</t>
  </si>
  <si>
    <t>von</t>
  </si>
  <si>
    <t>Ergebnis</t>
  </si>
  <si>
    <t>letzte Evaluierung</t>
  </si>
  <si>
    <t>Follow up</t>
  </si>
  <si>
    <t>SVRSL</t>
  </si>
  <si>
    <t>Services VR für Studium und Lehre (Tauböck)</t>
  </si>
  <si>
    <t>S</t>
  </si>
  <si>
    <t>Senat</t>
  </si>
  <si>
    <t>VRSL</t>
  </si>
  <si>
    <t>Vizerektor für Studium und Lehre</t>
  </si>
  <si>
    <t>Studiendekan</t>
  </si>
  <si>
    <t>SD</t>
  </si>
  <si>
    <t>Checkliste</t>
  </si>
  <si>
    <t>Bestätigung</t>
  </si>
  <si>
    <t>Zustimmung erteilt?</t>
  </si>
  <si>
    <t>Beschluss</t>
  </si>
  <si>
    <t>Prozessverantwortlich</t>
  </si>
  <si>
    <t>Sind Fehler aufgetreten?</t>
  </si>
  <si>
    <t>FGBB</t>
  </si>
  <si>
    <t>Fachgruppe für Bilanzierung und Barzahlung</t>
  </si>
  <si>
    <t>LFBQ</t>
  </si>
  <si>
    <t>Leiter_in Fachbereich Quästur</t>
  </si>
  <si>
    <t>unwesentlich</t>
  </si>
  <si>
    <t>minimal</t>
  </si>
  <si>
    <t>wesentlich</t>
  </si>
  <si>
    <t>gefährdend</t>
  </si>
  <si>
    <t>wahrscheinlich</t>
  </si>
  <si>
    <t>möglich</t>
  </si>
  <si>
    <t>unwahrscheinlich</t>
  </si>
  <si>
    <t>höchst unwahrscheinlich</t>
  </si>
  <si>
    <t>Plausibilitätscheck der Summe</t>
  </si>
  <si>
    <t>akzeptabler Bereich</t>
  </si>
  <si>
    <t>inakzeptabler Bereich</t>
  </si>
  <si>
    <t>ALARP - as low as reasonably practible (höchster Grad an Sicherheit der vernünftigerweise praktikabel ist)</t>
  </si>
  <si>
    <t>Impact</t>
  </si>
  <si>
    <t>unwesentlich &lt; 0,3 Mio pro Jahr</t>
  </si>
  <si>
    <t>minimal 0,3 - 1 Mio pro Jahr</t>
  </si>
  <si>
    <t>wesentlich 1 - 5 Mio pro Jahr</t>
  </si>
  <si>
    <t>gefährdend &gt; 5 Mio pro Jahr</t>
  </si>
  <si>
    <t>Score</t>
  </si>
  <si>
    <t>Risikoklassifizierung</t>
  </si>
  <si>
    <t>JP</t>
  </si>
  <si>
    <t>abgelegt unter H:\Budget\2020\19-11-20 - Planbilanz_2019-2021_v2.1 - Präsentation.xlsx</t>
  </si>
  <si>
    <t>Berechtigungsanforderungen sind im CO-Postfach unter dem Ordner "Berechtigungsanforderungen Insight" abgelegt</t>
  </si>
  <si>
    <t>Beschluss der Budgetfreigabe durch den Universitätsrat unter H:\Budget\2020\19-12-16 - Unirat</t>
  </si>
  <si>
    <t>Beschluss der Budgetfreigabe durch das Rektorat unter H:\Budget\2020\19-11-19 - Rektorat</t>
  </si>
  <si>
    <t>Freigaben Q1 &amp; Q3 sind im CO-Postfach unter Beteiligungscontrolling\Freigabe BC CFO abgelegt</t>
  </si>
  <si>
    <t>Abgleich erfolgt über CO-Berichtsfile unter Y:\BETEILIGUNGSMANAGEMENT\_Archiv_BETEILIGUNGEN\TU HOLDING\TU HOLDING_Controlling\Budget 2020 - ab 2020 mit Screenshots unter Y:\BETEILIGUNGSMANAGEMENT\_Archiv_BETEILIGUNGEN\TU HOLDING\TU HOLDING_ReWe\TU HOLDING_202_Eingangsrechnungen\Screenshots zu Eingangsrechnungen</t>
  </si>
  <si>
    <t>Datenblätter sind unter Z:\Bilanzierung\2019\Personal_Rückstellungen abgelegt</t>
  </si>
  <si>
    <t>Buchungsbeleg ist unter Z:\Bilanzierung\2019\Personal_Rückstellungen abgelegt</t>
  </si>
  <si>
    <t>ZuschussBeschluss (2019: € 5 Mio.) ist unter Y:\BETEILIGUNGSMANAGEMENT\_Archiv_BETEILIGUNGEN\TU GIB\TU GIB_Beschlüsse\2019 abgelegt</t>
  </si>
  <si>
    <t>Zahlungsfreigaben sind abgelegt</t>
  </si>
  <si>
    <t>Prozesse werden gerade von Frau Tauböck überarbeitet</t>
  </si>
  <si>
    <t>Sind alle Daten korrekt?</t>
  </si>
  <si>
    <t>Beträge plausibel?</t>
  </si>
  <si>
    <t>Reisekosten Angestellte auszahlen</t>
  </si>
  <si>
    <t>Fehler aufgetreten?</t>
  </si>
  <si>
    <t>fehlerhafte Berechnung der Reisekosten</t>
  </si>
  <si>
    <t>fehlerhafte Überweisung möglich</t>
  </si>
  <si>
    <t>Vergleich Bruttobetragssumme mit Buchungslauf</t>
  </si>
  <si>
    <t>Abgleich der Bruttosummen</t>
  </si>
  <si>
    <t>Freigabe erfolgt?</t>
  </si>
  <si>
    <t xml:space="preserve">§28 Mitarbeiter_in aufnehmen  </t>
  </si>
  <si>
    <t>AKG</t>
  </si>
  <si>
    <t>Prüfung der Unterlagen</t>
  </si>
  <si>
    <t>TISS</t>
  </si>
  <si>
    <t>Stelle ist nicht mit dem übergeordneten Leiter akkordiert</t>
  </si>
  <si>
    <t>Verankerung ist am Institut nicht vorgesehen</t>
  </si>
  <si>
    <t>Stelle entspricht nicht dem Vorgaben für eine transparente/ gleichberechtigte Ausschreibung</t>
  </si>
  <si>
    <t>Die Ausschreibung entspricht nicht dem UG§102 (z.B. Ausschreibungsfrist 3 Wochen, etc.)</t>
  </si>
  <si>
    <t>Kontrolle der Abrechnungsliste des BRZ. Unipers-SAP prüft an dieser Stelle ob die von PM-SAP übergebenen Daten buchbar sind, also ob die nötigen Kostenstellen, Innenaufträge, Personalnummern und Lohnarten hinterlegt sind. Ist eine Bedingung nicht gegeben, kann der Satz nicht in unipers übernommen werden und wir haben falsche Beamten-Gehaltsdaten im System.</t>
  </si>
  <si>
    <t>PAP</t>
  </si>
  <si>
    <t>PSA</t>
  </si>
  <si>
    <t>ESM</t>
  </si>
  <si>
    <t>Abfrage neueingestellte Mitarbeiter_in bei E007-01-4 - alle Freigaben nachvollziehbar. Ablage unter: H:\Risikomanagement\01 IKS\01 Allgemeine Unterlagen\08 Kontrollnachweise + IKS Ordner Controlling Postfach (Nachricht von Grohman-Izay)</t>
  </si>
  <si>
    <t>Prüfung auf IKS Relevanz</t>
  </si>
  <si>
    <t>Risikobewertung</t>
  </si>
  <si>
    <t>Letzte Evaluierung</t>
  </si>
  <si>
    <t>Key Control-ID</t>
  </si>
  <si>
    <t>Prozess-verantwortliche_r</t>
  </si>
  <si>
    <t>Finanzielles Risiko?</t>
  </si>
  <si>
    <t>Key Control JA oder NEIN?</t>
  </si>
  <si>
    <t>Weitere Vorgehensweise?</t>
  </si>
  <si>
    <t>Risikoeigner (Verantwortliche_r Prozessschritt)</t>
  </si>
  <si>
    <t>Auswirkung des Risikos</t>
  </si>
  <si>
    <t>Mögliches Schadensausmaß (Drop Down)</t>
  </si>
  <si>
    <t>Eintrittswahrscheinlichkeit (Drop Down)</t>
  </si>
  <si>
    <t>Schaden
(1 - 4)</t>
  </si>
  <si>
    <t>Summe
(ab 5 prioritär)</t>
  </si>
  <si>
    <t>Kontrollzyklus (Drop Down)</t>
  </si>
  <si>
    <t>Kontrollart (Drop Down)</t>
  </si>
  <si>
    <t>Geplanter Follow up</t>
  </si>
  <si>
    <t>JA</t>
  </si>
  <si>
    <t>1. Unwesentlich: &lt; 0,3 Mio</t>
  </si>
  <si>
    <t>1. sehr gering: &gt; 10 Jahre</t>
  </si>
  <si>
    <t>4-Augen-Prinzip</t>
  </si>
  <si>
    <t>Ablage der abgearbeiteten Abrechnungsliste am Laufwerk</t>
  </si>
  <si>
    <t xml:space="preserve">In einem gemeinsamen Teams-Termin mit Hrn. Geppert wurde das File nicht gefunden, weil die Beamtenverrechnung von Mitarbeiter_innen durchgeführt wird. </t>
  </si>
  <si>
    <t>Ablage Produktiv- und Simulationsdatenliste am Laufwerk</t>
  </si>
  <si>
    <t xml:space="preserve">In einem gemeinsamen Teams-Termin mit Hrn. Geppert wurde die Ablage der Dokumente für die Personalverrechnung vom Monat August nachgewiesen. Es wurde auch hinterfragt, ob die Key Control noch zeitgemäß ist. Die KC birgt nachwievor ein finanazielles Risiko wodurch sie beibehalten wurde. </t>
  </si>
  <si>
    <t>Buchungsbeleg in SAP</t>
  </si>
  <si>
    <t>Ablage unterschriebenes Dokument am Laufwerk</t>
  </si>
  <si>
    <t>3. mittel: 2 - 4 Jahre</t>
  </si>
  <si>
    <t>Ablage aufbereitetes Datenblatt am Server</t>
  </si>
  <si>
    <t>2. gering: 4 - 10 Jahre</t>
  </si>
  <si>
    <t>System (automatisch)</t>
  </si>
  <si>
    <t>PA-AP-011</t>
  </si>
  <si>
    <t>Personendaten erfassen</t>
  </si>
  <si>
    <t>KC-PA-011-01</t>
  </si>
  <si>
    <t>EU / EWR Bürger?</t>
  </si>
  <si>
    <t>PAA</t>
  </si>
  <si>
    <t>Aufenthaltstitel</t>
  </si>
  <si>
    <t>Strafzahlung</t>
  </si>
  <si>
    <t>EPA</t>
  </si>
  <si>
    <t>KC-PA-011-02</t>
  </si>
  <si>
    <t>Wird ein Lehrling eingestellt?</t>
  </si>
  <si>
    <t>gering</t>
  </si>
  <si>
    <t>Falsche Anweisung</t>
  </si>
  <si>
    <t>KC-PA-011-03</t>
  </si>
  <si>
    <t xml:space="preserve">Bestehen Voraussetzungen für Gefahrenzulage, Schmutzzulage bzw. Fahrtkostenzuschuss? </t>
  </si>
  <si>
    <t>Zu hohe Auszahlung</t>
  </si>
  <si>
    <t>PA-AP-012</t>
  </si>
  <si>
    <t>Arbeitsvertrag bearbeiten</t>
  </si>
  <si>
    <t>KC-PA-AP-012-01</t>
  </si>
  <si>
    <t>Vertrag mittels eDoc Pro erstellen?</t>
  </si>
  <si>
    <t>Fehler bei Eckdaten</t>
  </si>
  <si>
    <t>KC-PA-AP-012-02</t>
  </si>
  <si>
    <t>Studienassistent_in oder Gastprofessor_in?</t>
  </si>
  <si>
    <t>KC-PA-A-012-03</t>
  </si>
  <si>
    <t>Lehrvertrag?</t>
  </si>
  <si>
    <t>Arbeitsvertrag mit eDocPro erstellen</t>
  </si>
  <si>
    <t>KC-PA-AP-12a-01</t>
  </si>
  <si>
    <t>Arbeitsvertrag durch PAA freigegeben?</t>
  </si>
  <si>
    <t>KC-PA-AP-12a-02</t>
  </si>
  <si>
    <t>Arbeitsvertrag durch VRP freigegeben?</t>
  </si>
  <si>
    <t>Arbeitsverhältnis durch einvernehmliche Lösung beenden</t>
  </si>
  <si>
    <t>KC-PA-AP-013a-01</t>
  </si>
  <si>
    <t>Prüfung des Antrags auf Einvernehmen zwischen UV und MA positiv?</t>
  </si>
  <si>
    <t>Ansprüche auf Grund der Beendigung</t>
  </si>
  <si>
    <t>KC-PA-AP-013a-02</t>
  </si>
  <si>
    <t>Stehen Abfertigung oder Auszahlung von Jubiläumsgeld zu?</t>
  </si>
  <si>
    <t>Arbeitsbescheinigung erstellt?</t>
  </si>
  <si>
    <t>KC-PA-AP-013a-03</t>
  </si>
  <si>
    <t>Besteht ein Anspruch bei der Bundespensionskassa?</t>
  </si>
  <si>
    <t>Arbeitsverhältnis durch Dienstnehmer_in beenden</t>
  </si>
  <si>
    <t>KC-PA-AP-013b-01</t>
  </si>
  <si>
    <t>Kündigungsfrist eingehalten?</t>
  </si>
  <si>
    <t>KC-PA-AP-013b-02</t>
  </si>
  <si>
    <t>KC-PA-AP-013b-03</t>
  </si>
  <si>
    <t>Arbeitsverhältnis durch TU Wien beenden</t>
  </si>
  <si>
    <t>KC-PA-AP-013c-01</t>
  </si>
  <si>
    <t>Einjährige Dienstverhinderung bei Vertragsbediensteten?</t>
  </si>
  <si>
    <t>KC-PA-AP-013c-02</t>
  </si>
  <si>
    <t xml:space="preserve">Zustimmung durch BR erteilt? </t>
  </si>
  <si>
    <t>KC-PA-AP-013c-03</t>
  </si>
  <si>
    <t>KC-PA-AP-013c-04</t>
  </si>
  <si>
    <t>PA-AP-014</t>
  </si>
  <si>
    <t>Arbeitsverhältnis ändern</t>
  </si>
  <si>
    <t>KC-PA-AP-014-01</t>
  </si>
  <si>
    <t>Verlängerung?</t>
  </si>
  <si>
    <t>Fehler bei Änderungsdaten</t>
  </si>
  <si>
    <t>KC-PA-AP-014-02</t>
  </si>
  <si>
    <t>Verlängerung intern genehmigt?</t>
  </si>
  <si>
    <t>KC-PA-AP-014-03</t>
  </si>
  <si>
    <t xml:space="preserve">Liegt ein Kettenvertrag vor? </t>
  </si>
  <si>
    <t>KC-PA-AP-014-04</t>
  </si>
  <si>
    <t>Änderung des Beschäftigungsausmaßes bzw. Erhöhung des Entgelts?</t>
  </si>
  <si>
    <t>KC-PA-AP-014-05</t>
  </si>
  <si>
    <t>Änderung intern genehmigt?</t>
  </si>
  <si>
    <t>KC-PA-AP-014-06</t>
  </si>
  <si>
    <t>Nachtrag zum Arbeitsvertrag ok?</t>
  </si>
  <si>
    <t>PA-AP-015</t>
  </si>
  <si>
    <t>Freistellung mit|ohne Bezüge über 1 Monat</t>
  </si>
  <si>
    <t>KC-PA-AP-015-01</t>
  </si>
  <si>
    <t xml:space="preserve">Freistellung mit Bezüge? </t>
  </si>
  <si>
    <t>Falsche Bewertung</t>
  </si>
  <si>
    <t>KC-PA-AP-015-02</t>
  </si>
  <si>
    <t xml:space="preserve">Antrag ohne Bezüge ok? </t>
  </si>
  <si>
    <t>KC-PA-AP-015-03</t>
  </si>
  <si>
    <t>Antrag mit Bezüge ok?</t>
  </si>
  <si>
    <t>KC-PA-AP-015-04</t>
  </si>
  <si>
    <t>Wird auf Untersagung beharrt?</t>
  </si>
  <si>
    <t>PA-AP-016</t>
  </si>
  <si>
    <t>Einjährige Dienstverhinderung bearbeiten</t>
  </si>
  <si>
    <t>KC-PA-AP-018-01</t>
  </si>
  <si>
    <t>Frist von 5 Monaten vor dem Erreichen der einjährigen Dienstverhinderung erreicht?</t>
  </si>
  <si>
    <t>Berechnungsfehler</t>
  </si>
  <si>
    <t>KC-PA-AP-018-02</t>
  </si>
  <si>
    <t>Dienst wurde vor Ablauf der einjährigen Dienstverhinderung wieder angetreten?</t>
  </si>
  <si>
    <t>Informationsfehler</t>
  </si>
  <si>
    <t>Jubiläumszuwendungen abwickeln</t>
  </si>
  <si>
    <t>KC-PA-AP-017-01</t>
  </si>
  <si>
    <t>Gibt es Einwände gegen die Auszahlung?</t>
  </si>
  <si>
    <t>Falsche Bewertung/Bemessung</t>
  </si>
  <si>
    <t>KC-PA-AP-017-02</t>
  </si>
  <si>
    <t>Auszahlung gewährt?</t>
  </si>
  <si>
    <t>PA-AP-018</t>
  </si>
  <si>
    <t>Schutzfrist erfassen</t>
  </si>
  <si>
    <t>Beamtin?</t>
  </si>
  <si>
    <t>Ansprüche</t>
  </si>
  <si>
    <t>Erfolgt Dienstantritt nach Ende der Schutzfrist?</t>
  </si>
  <si>
    <t>KC-PA-WP-011-01</t>
  </si>
  <si>
    <t>PAW</t>
  </si>
  <si>
    <t>Strafzahlungen</t>
  </si>
  <si>
    <t>KC-PA-WP-011-02</t>
  </si>
  <si>
    <t>Falsche Bewertung Anspruch</t>
  </si>
  <si>
    <t>zu hohe Auszahlung</t>
  </si>
  <si>
    <t>KC-PA-WP-012a-01</t>
  </si>
  <si>
    <t>Arbeitsvertrag durch PAW freigegeben?</t>
  </si>
  <si>
    <t>falsche Anweisung</t>
  </si>
  <si>
    <t>3. Wesentlich: 1 - 5 Mio</t>
  </si>
  <si>
    <t>KC-PA-WP-012a-02</t>
  </si>
  <si>
    <t>KC-PA-WP-013a-01</t>
  </si>
  <si>
    <t>Anstellungsverhältnis Professor_in?</t>
  </si>
  <si>
    <t>Ansprüche aufgrund d. Beendigung</t>
  </si>
  <si>
    <t>2. Minimal: 0,3 - 1 Mio</t>
  </si>
  <si>
    <t>KC-PA-WP-013a-02</t>
  </si>
  <si>
    <t>KC-PA-WP-013a-03</t>
  </si>
  <si>
    <t>KC-PA-WP-013a-04</t>
  </si>
  <si>
    <t>KC-PA-WP-013a-05</t>
  </si>
  <si>
    <t>KC-PA-WP-013b-01</t>
  </si>
  <si>
    <t>KC-PA-WP-013b-02</t>
  </si>
  <si>
    <t>KC-PA-WP-013b-03</t>
  </si>
  <si>
    <t>KC-PA-WP-013b-04</t>
  </si>
  <si>
    <t>KC-PA-WP-013c-01</t>
  </si>
  <si>
    <t>KC-PA-WP-013c-02</t>
  </si>
  <si>
    <t>BR</t>
  </si>
  <si>
    <t>KC-PA-WP-013c-03</t>
  </si>
  <si>
    <t>KC-PA-WP-013c-04</t>
  </si>
  <si>
    <t>KC-PA-WP-013c-05</t>
  </si>
  <si>
    <t>PA-WP-014</t>
  </si>
  <si>
    <t>KC-PA-WP-014-01</t>
  </si>
  <si>
    <t>Fehler bei Änderungdaten</t>
  </si>
  <si>
    <t>KC-PA-WP-014-02</t>
  </si>
  <si>
    <t>KC-PA-WP-014-03</t>
  </si>
  <si>
    <t>FWF?</t>
  </si>
  <si>
    <t>KC-PA-WP-014-04</t>
  </si>
  <si>
    <t>FWF</t>
  </si>
  <si>
    <t>KC-PA-WP-014-05</t>
  </si>
  <si>
    <t>KC-PA-WP-014-06</t>
  </si>
  <si>
    <t>KC-PA-WP-014-07</t>
  </si>
  <si>
    <t>KC-PA-WP-014-08</t>
  </si>
  <si>
    <t>KC-PA-WP-014-09</t>
  </si>
  <si>
    <t>KC-PA-WP-014-10</t>
  </si>
  <si>
    <t>KC-PA-WP-015-01</t>
  </si>
  <si>
    <t>KC-PA-WP-015-02</t>
  </si>
  <si>
    <t>KC-PA-WP-015-03</t>
  </si>
  <si>
    <t>KC-PA-WP-015-04</t>
  </si>
  <si>
    <t>Universitätsprofessor_in aufnehmen</t>
  </si>
  <si>
    <t>KC-PA-WP-016-01</t>
  </si>
  <si>
    <t>Bewerber_in hat noch dienstrechtliche Fragen?</t>
  </si>
  <si>
    <t>BEW</t>
  </si>
  <si>
    <t>KC-PA-WP-016-02</t>
  </si>
  <si>
    <t>Wird Angebot angenommen?</t>
  </si>
  <si>
    <t>KC-PA-WP-016-03</t>
  </si>
  <si>
    <t>Soll nachgebessert werden?</t>
  </si>
  <si>
    <t>KC-PA-WP-016-04</t>
  </si>
  <si>
    <t>Arbeitsvertrag ok?</t>
  </si>
  <si>
    <t>KC-PA-WP-017-01</t>
  </si>
  <si>
    <t>KC-PA-WP-017-02</t>
  </si>
  <si>
    <t>PA-WP-018</t>
  </si>
  <si>
    <t>KC-PA-WP-018-01</t>
  </si>
  <si>
    <t>KC-PA-WP-018-02</t>
  </si>
  <si>
    <t>Prozessinformationen</t>
  </si>
  <si>
    <t>Prozessgruppe</t>
  </si>
  <si>
    <t>Schriftliche Ablage</t>
  </si>
  <si>
    <t>Key Control</t>
  </si>
  <si>
    <t>Abrechnung Beamte durchführen</t>
  </si>
  <si>
    <t>Schaden</t>
  </si>
  <si>
    <t>Auswahl: Kontrollart</t>
  </si>
  <si>
    <t>Auswahl: Kontrollzyklus</t>
  </si>
  <si>
    <t>Auswahl: Vorschlag FAB CO</t>
  </si>
  <si>
    <t>Eintrittswahrscheinlichkeit</t>
  </si>
  <si>
    <t>zu prüfen</t>
  </si>
  <si>
    <t>jeden Tag</t>
  </si>
  <si>
    <t>nein</t>
  </si>
  <si>
    <t>jede Woche</t>
  </si>
  <si>
    <t>4. Gefährdend: &gt; 5 Mio</t>
  </si>
  <si>
    <t>jedes Monat</t>
  </si>
  <si>
    <t>4. hoch: 0 – 2 Jahre</t>
  </si>
  <si>
    <t>jedes Quartal</t>
  </si>
  <si>
    <t>jedes Jahr</t>
  </si>
  <si>
    <t>alle 3 Jahre</t>
  </si>
  <si>
    <t>JA - KC in Sub- bzw. Hauptprozess</t>
  </si>
  <si>
    <t>Personaladministration und Reisen</t>
  </si>
  <si>
    <t>Prozessgruppen-verantwortliche_r</t>
  </si>
  <si>
    <t>NOTWENDIGKEIT KC PRÜFEN</t>
  </si>
  <si>
    <t>Geperrt R.</t>
  </si>
  <si>
    <t>Kontrolle der Daten und Unterschrift Geperrt R. einholen</t>
  </si>
  <si>
    <t>Laa R.</t>
  </si>
  <si>
    <t>Prüfung des Antrags durch VRP, AR und Laa R. ok?</t>
  </si>
  <si>
    <t xml:space="preserve">Zustimmung durch VRP, AR und Laa R. erteilt? </t>
  </si>
  <si>
    <t>Wunsch W.</t>
  </si>
  <si>
    <t>Prüfung des Antrags durch VRP, AR und Wunsch W. ok?</t>
  </si>
  <si>
    <t xml:space="preserve">Zustimmung durch VRP, AR und Wunsch W. erteilt? </t>
  </si>
  <si>
    <t>Steiger A.</t>
  </si>
  <si>
    <t>Keck C.</t>
  </si>
  <si>
    <t>PA-WP-011</t>
  </si>
  <si>
    <t>PA-WP-012</t>
  </si>
  <si>
    <t>PA-WP-015</t>
  </si>
  <si>
    <t>PA-WP-016</t>
  </si>
  <si>
    <t>PA-WP-017</t>
  </si>
  <si>
    <t>PA-AP-017</t>
  </si>
  <si>
    <t>Freigabestatus (jährliche Aktualisierung)</t>
  </si>
  <si>
    <t>Freigabestatus (unterjährige Aktualisierung)</t>
  </si>
  <si>
    <t>Email an PV ausgesendet?</t>
  </si>
  <si>
    <t>1. Freigabe erteilt durch PV</t>
  </si>
  <si>
    <t>2. Freigabe erteilt durch IKSB</t>
  </si>
  <si>
    <t>3. Freigabe erteilt durch PGV</t>
  </si>
  <si>
    <t>3. Freigabe erteilt durchPGV</t>
  </si>
  <si>
    <t>Kontaktdaten der Prozessverantwortlichen</t>
  </si>
  <si>
    <t>Prozessverantwortliche_r</t>
  </si>
  <si>
    <t>Emailadresse</t>
  </si>
  <si>
    <t>reinald.geppert@tuwien.ac.at</t>
  </si>
  <si>
    <t>carmen.keck@tuwien.ac.at</t>
  </si>
  <si>
    <t>reinhard.laa@tuwien.ac.at</t>
  </si>
  <si>
    <t>werner.wunsch@tuwien.ac.at</t>
  </si>
  <si>
    <t>PA-AP-013a</t>
  </si>
  <si>
    <t>PA-AP-013b</t>
  </si>
  <si>
    <t>PA-AP-013c</t>
  </si>
  <si>
    <t>PA-WP-013a</t>
  </si>
  <si>
    <t>PA-WP-013b</t>
  </si>
  <si>
    <t>PA-WP-013c</t>
  </si>
  <si>
    <t>Geppert R.</t>
  </si>
  <si>
    <t>Koch U.</t>
  </si>
  <si>
    <t>UV</t>
  </si>
  <si>
    <t>Email CK erhalten am:_x000D_
Mittwoch, 29. März 2023 08:08</t>
  </si>
  <si>
    <t>Email CK an ESM_x000D_
Freitag, 14. April 2023 11:28</t>
  </si>
  <si>
    <t>Email ESM_x000D_
Mittwoch, 19. April 2023 09:11</t>
  </si>
  <si>
    <t>Email Freigabe AS_x000D_
Montag, 24. April 2023 07:27</t>
  </si>
  <si>
    <t>PA-BM-001</t>
  </si>
  <si>
    <t xml:space="preserve">KC-PA-BM-001-01 </t>
  </si>
  <si>
    <t xml:space="preserve">KC-PA-BM-001-02 </t>
  </si>
  <si>
    <t>PA-PV-001</t>
  </si>
  <si>
    <t>KC-PA-PV-001-01</t>
  </si>
  <si>
    <t>PA-PV-002</t>
  </si>
  <si>
    <t>KC-PA-PV-002-01</t>
  </si>
  <si>
    <t>KC-PA-PV-002-02</t>
  </si>
  <si>
    <t>KC-PA-PV-002-03</t>
  </si>
  <si>
    <t>KC-PA-PV-002-04</t>
  </si>
  <si>
    <t>PA-PV-003</t>
  </si>
  <si>
    <t>KC-PA-PV-003-01</t>
  </si>
  <si>
    <t>KC-PA-PV-003-02</t>
  </si>
  <si>
    <t>KC-PA-PV-003-03</t>
  </si>
  <si>
    <t>KC-PA-PV-003-04</t>
  </si>
  <si>
    <t>KC-PA-PV-003-05</t>
  </si>
  <si>
    <t>PA-PV-004</t>
  </si>
  <si>
    <t>KC-PA-PV-004-01</t>
  </si>
  <si>
    <t>KC-PA-PV-004-02</t>
  </si>
  <si>
    <t>KC-PA-PV-004-03</t>
  </si>
  <si>
    <t>KC-PA-PV-004-04</t>
  </si>
  <si>
    <t>PA-PV-005</t>
  </si>
  <si>
    <t>KC-PA-PV-005-01</t>
  </si>
  <si>
    <t>KC-PA-PV-005-02</t>
  </si>
  <si>
    <t>KC-PA-PV-005-03</t>
  </si>
  <si>
    <t>KC-PA-PV-005-04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</si>
</sst>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22"/>
      <color theme="1"/>
      <name val="Calibri"/>
      <family val="2"/>
      <scheme val="minor"/>
    </font>
    <font>
      <b/>
      <sz val="11"/>
      <color theme="0"/>
      <name val="Calibri"/>
      <family val="2"/>
      <scheme val="minor"/>
    </font>
    <font>
      <sz val="9"/>
      <color indexed="81"/>
      <name val="Segoe UI"/>
      <family val="2"/>
    </font>
    <font>
      <b/>
      <sz val="9"/>
      <color indexed="81"/>
      <name val="Segoe UI"/>
      <family val="2"/>
    </font>
    <font>
      <sz val="11"/>
      <color rgb="FFFF0000"/>
      <name val="Calibri"/>
      <family val="2"/>
      <scheme val="minor"/>
    </font>
    <font>
      <u/>
      <sz val="11"/>
      <color theme="10"/>
      <name val="Calibri"/>
      <family val="2"/>
      <scheme val="minor"/>
    </font>
  </fonts>
  <fills count="20">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7" tint="-0.49998474074526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6"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theme="0"/>
      </left>
      <right style="thick">
        <color rgb="FF00B0F0"/>
      </right>
      <top style="thick">
        <color rgb="FF00B0F0"/>
      </top>
      <bottom style="thin">
        <color theme="0"/>
      </bottom>
      <diagonal/>
    </border>
    <border>
      <left/>
      <right style="thick">
        <color rgb="FF00B0F0"/>
      </right>
      <top style="thick">
        <color rgb="FF00B0F0"/>
      </top>
      <bottom style="thin">
        <color theme="0"/>
      </bottom>
      <diagonal/>
    </border>
    <border>
      <left style="thin">
        <color auto="1"/>
      </left>
      <right style="thick">
        <color rgb="FF00B0F0"/>
      </right>
      <top style="thick">
        <color rgb="FF00B0F0"/>
      </top>
      <bottom style="thin">
        <color indexed="64"/>
      </bottom>
      <diagonal/>
    </border>
    <border>
      <left/>
      <right style="thin">
        <color theme="0"/>
      </right>
      <top/>
      <bottom style="thin">
        <color theme="0"/>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82">
    <xf numFmtId="0" fontId="0" fillId="0" borderId="0" xfId="0"/>
    <xf numFmtId="0" fontId="0" fillId="0" borderId="0" xfId="0" applyAlignment="1">
      <alignment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0" xfId="0" applyFont="1" applyAlignment="1">
      <alignment wrapText="1"/>
    </xf>
    <xf numFmtId="16" fontId="5" fillId="0" borderId="0" xfId="0" quotePrefix="1" applyNumberFormat="1" applyFont="1" applyBorder="1" applyAlignment="1">
      <alignment horizontal="left" vertical="center"/>
    </xf>
    <xf numFmtId="0" fontId="0" fillId="0" borderId="0" xfId="0" applyAlignment="1"/>
    <xf numFmtId="0" fontId="0" fillId="0" borderId="5" xfId="0" applyBorder="1" applyAlignment="1">
      <alignment vertical="center" wrapText="1"/>
    </xf>
    <xf numFmtId="0" fontId="0" fillId="0" borderId="5" xfId="0" applyFill="1" applyBorder="1" applyAlignment="1">
      <alignment vertical="center" wrapText="1"/>
    </xf>
    <xf numFmtId="0" fontId="0" fillId="0" borderId="0" xfId="0" applyAlignment="1">
      <alignment vertical="center"/>
    </xf>
    <xf numFmtId="0" fontId="3" fillId="0" borderId="5" xfId="0" applyFont="1" applyFill="1" applyBorder="1" applyAlignment="1">
      <alignment vertical="center" wrapText="1"/>
    </xf>
    <xf numFmtId="0" fontId="0" fillId="0" borderId="0" xfId="0" applyFill="1" applyBorder="1" applyAlignment="1">
      <alignment vertical="center" wrapText="1"/>
    </xf>
    <xf numFmtId="0" fontId="1" fillId="4" borderId="12" xfId="0" applyFont="1" applyFill="1" applyBorder="1" applyAlignment="1">
      <alignment horizontal="center" wrapText="1"/>
    </xf>
    <xf numFmtId="0" fontId="2" fillId="0" borderId="5" xfId="0" applyFont="1" applyBorder="1" applyAlignment="1">
      <alignment vertical="center" wrapText="1"/>
    </xf>
    <xf numFmtId="0" fontId="2" fillId="0" borderId="0" xfId="0" applyFont="1"/>
    <xf numFmtId="16" fontId="6" fillId="0" borderId="0" xfId="0" quotePrefix="1" applyNumberFormat="1" applyFont="1" applyBorder="1" applyAlignment="1">
      <alignment horizontal="left" vertical="center"/>
    </xf>
    <xf numFmtId="0" fontId="3" fillId="0" borderId="5" xfId="0" applyFont="1" applyFill="1" applyBorder="1" applyAlignment="1">
      <alignment horizontal="center" vertical="center" wrapText="1"/>
    </xf>
    <xf numFmtId="0" fontId="1" fillId="9" borderId="9" xfId="0" applyFont="1" applyFill="1" applyBorder="1" applyAlignment="1">
      <alignment vertical="center"/>
    </xf>
    <xf numFmtId="0" fontId="0" fillId="0" borderId="0" xfId="0" applyFont="1" applyBorder="1" applyAlignment="1"/>
    <xf numFmtId="0" fontId="0" fillId="0" borderId="0" xfId="0" applyFont="1" applyBorder="1" applyAlignment="1">
      <alignment vertical="center" wrapText="1"/>
    </xf>
    <xf numFmtId="0" fontId="3" fillId="0" borderId="0" xfId="0" applyFont="1" applyFill="1" applyBorder="1" applyAlignment="1">
      <alignment vertical="center" wrapText="1"/>
    </xf>
    <xf numFmtId="0" fontId="7" fillId="0" borderId="0" xfId="0" applyFont="1"/>
    <xf numFmtId="0" fontId="2" fillId="8" borderId="13" xfId="0" applyFont="1" applyFill="1" applyBorder="1" applyAlignment="1">
      <alignment vertical="center" wrapText="1"/>
    </xf>
    <xf numFmtId="0" fontId="2" fillId="3" borderId="1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0" fillId="0" borderId="0" xfId="0" applyFill="1"/>
    <xf numFmtId="0" fontId="2" fillId="5" borderId="18" xfId="0" applyFont="1" applyFill="1" applyBorder="1" applyAlignment="1">
      <alignment horizontal="center" vertical="center" wrapText="1"/>
    </xf>
    <xf numFmtId="0" fontId="2" fillId="0" borderId="5" xfId="0" applyFont="1" applyBorder="1" applyAlignment="1">
      <alignment horizontal="center" vertical="center"/>
    </xf>
    <xf numFmtId="0" fontId="2" fillId="12" borderId="5" xfId="0" applyFont="1" applyFill="1" applyBorder="1" applyAlignment="1">
      <alignment horizontal="center" vertical="center" wrapText="1"/>
    </xf>
    <xf numFmtId="0" fontId="0" fillId="5" borderId="0" xfId="0" applyFill="1"/>
    <xf numFmtId="0" fontId="2" fillId="5" borderId="6" xfId="0" applyFont="1" applyFill="1" applyBorder="1" applyAlignment="1">
      <alignment horizontal="center" vertical="center" wrapText="1"/>
    </xf>
    <xf numFmtId="0" fontId="2" fillId="5" borderId="0" xfId="0" applyFont="1" applyFill="1" applyAlignment="1">
      <alignment wrapText="1"/>
    </xf>
    <xf numFmtId="0" fontId="2" fillId="5" borderId="5" xfId="0" applyFont="1" applyFill="1" applyBorder="1"/>
    <xf numFmtId="0" fontId="2" fillId="5" borderId="5" xfId="0" applyFont="1" applyFill="1" applyBorder="1" applyAlignment="1">
      <alignment wrapText="1"/>
    </xf>
    <xf numFmtId="0" fontId="0" fillId="5" borderId="5" xfId="0" applyFill="1" applyBorder="1" applyAlignment="1">
      <alignment wrapText="1"/>
    </xf>
    <xf numFmtId="0" fontId="0" fillId="5" borderId="5" xfId="0" applyFill="1" applyBorder="1"/>
    <xf numFmtId="0" fontId="0" fillId="5" borderId="0" xfId="0" applyFill="1" applyAlignment="1">
      <alignment wrapText="1"/>
    </xf>
    <xf numFmtId="0" fontId="0" fillId="14" borderId="5" xfId="0" applyFill="1" applyBorder="1"/>
    <xf numFmtId="0" fontId="0" fillId="13" borderId="5" xfId="0" applyFill="1" applyBorder="1"/>
    <xf numFmtId="0" fontId="0" fillId="13" borderId="23" xfId="0" applyFill="1" applyBorder="1"/>
    <xf numFmtId="0" fontId="0" fillId="13" borderId="24" xfId="0" applyFill="1" applyBorder="1"/>
    <xf numFmtId="0" fontId="0" fillId="13" borderId="25" xfId="0" applyFill="1" applyBorder="1"/>
    <xf numFmtId="0" fontId="0" fillId="14" borderId="26" xfId="0" applyFill="1" applyBorder="1"/>
    <xf numFmtId="16" fontId="5" fillId="0" borderId="0" xfId="0" quotePrefix="1" applyNumberFormat="1" applyFont="1" applyBorder="1" applyAlignment="1">
      <alignment horizontal="center" vertical="center"/>
    </xf>
    <xf numFmtId="16" fontId="5" fillId="0" borderId="0" xfId="0" quotePrefix="1" applyNumberFormat="1" applyFont="1" applyBorder="1" applyAlignment="1">
      <alignment horizontal="right" vertical="center"/>
    </xf>
    <xf numFmtId="0" fontId="0" fillId="15" borderId="5" xfId="0" applyFill="1" applyBorder="1"/>
    <xf numFmtId="0" fontId="0" fillId="15" borderId="25" xfId="0" applyFill="1" applyBorder="1"/>
    <xf numFmtId="0" fontId="0" fillId="0" borderId="0" xfId="0" applyFill="1" applyBorder="1"/>
    <xf numFmtId="16" fontId="6" fillId="0" borderId="5" xfId="0" quotePrefix="1" applyNumberFormat="1" applyFont="1" applyBorder="1" applyAlignment="1">
      <alignment horizontal="left" vertical="center"/>
    </xf>
    <xf numFmtId="0" fontId="0" fillId="0" borderId="5" xfId="0" applyFont="1" applyBorder="1" applyAlignment="1"/>
    <xf numFmtId="16" fontId="5" fillId="0" borderId="5" xfId="0" quotePrefix="1" applyNumberFormat="1" applyFont="1" applyBorder="1" applyAlignment="1">
      <alignment horizontal="left" vertical="center"/>
    </xf>
    <xf numFmtId="16" fontId="5" fillId="0" borderId="5" xfId="0" quotePrefix="1" applyNumberFormat="1" applyFont="1" applyBorder="1" applyAlignment="1">
      <alignment horizontal="left" vertical="center" wrapText="1"/>
    </xf>
    <xf numFmtId="0" fontId="0" fillId="0" borderId="5" xfId="0" applyBorder="1" applyAlignment="1">
      <alignment wrapText="1"/>
    </xf>
    <xf numFmtId="0" fontId="1" fillId="9" borderId="9" xfId="0" applyFont="1" applyFill="1" applyBorder="1" applyAlignment="1"/>
    <xf numFmtId="0" fontId="2" fillId="8" borderId="13" xfId="0" applyFont="1" applyFill="1" applyBorder="1" applyAlignment="1">
      <alignment wrapText="1"/>
    </xf>
    <xf numFmtId="0" fontId="2" fillId="3" borderId="14" xfId="0" applyFont="1" applyFill="1" applyBorder="1" applyAlignment="1">
      <alignment horizontal="center" wrapText="1"/>
    </xf>
    <xf numFmtId="0" fontId="2" fillId="3" borderId="8" xfId="0" applyFont="1" applyFill="1" applyBorder="1" applyAlignment="1">
      <alignment horizontal="center" wrapText="1"/>
    </xf>
    <xf numFmtId="0" fontId="2" fillId="3"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3" xfId="0" applyFont="1" applyFill="1" applyBorder="1" applyAlignment="1">
      <alignment horizontal="center" wrapText="1"/>
    </xf>
    <xf numFmtId="0" fontId="2" fillId="5" borderId="16" xfId="0" applyFont="1" applyFill="1" applyBorder="1" applyAlignment="1">
      <alignment horizontal="center" wrapText="1"/>
    </xf>
    <xf numFmtId="0" fontId="2" fillId="5" borderId="17" xfId="0" applyFont="1" applyFill="1" applyBorder="1" applyAlignment="1">
      <alignment horizontal="center" wrapText="1"/>
    </xf>
    <xf numFmtId="0" fontId="2" fillId="5" borderId="18" xfId="0" applyFont="1" applyFill="1" applyBorder="1" applyAlignment="1">
      <alignment horizontal="center" wrapText="1"/>
    </xf>
    <xf numFmtId="0" fontId="2" fillId="11" borderId="16" xfId="0" applyFont="1" applyFill="1" applyBorder="1" applyAlignment="1">
      <alignment horizontal="center" wrapText="1"/>
    </xf>
    <xf numFmtId="0" fontId="2" fillId="11" borderId="17" xfId="0" applyFont="1" applyFill="1" applyBorder="1" applyAlignment="1">
      <alignment horizontal="center" wrapText="1"/>
    </xf>
    <xf numFmtId="0" fontId="2" fillId="11" borderId="22" xfId="0" applyFont="1" applyFill="1" applyBorder="1" applyAlignment="1">
      <alignment horizontal="center" wrapText="1"/>
    </xf>
    <xf numFmtId="0" fontId="0" fillId="0" borderId="5" xfId="0" applyFill="1" applyBorder="1" applyAlignment="1">
      <alignment wrapText="1"/>
    </xf>
    <xf numFmtId="0" fontId="3" fillId="0" borderId="5" xfId="0" applyFont="1" applyFill="1" applyBorder="1" applyAlignment="1">
      <alignment wrapText="1"/>
    </xf>
    <xf numFmtId="0" fontId="3" fillId="0" borderId="5" xfId="0" applyFont="1" applyFill="1" applyBorder="1" applyAlignment="1">
      <alignment horizontal="center" wrapText="1"/>
    </xf>
    <xf numFmtId="0" fontId="0" fillId="0" borderId="5" xfId="0" applyBorder="1" applyAlignment="1"/>
    <xf numFmtId="0" fontId="0" fillId="0" borderId="5" xfId="0" applyFont="1" applyFill="1" applyBorder="1" applyAlignment="1">
      <alignment wrapText="1"/>
    </xf>
    <xf numFmtId="0" fontId="0" fillId="0" borderId="7" xfId="0" applyFill="1" applyBorder="1" applyAlignment="1">
      <alignment wrapText="1"/>
    </xf>
    <xf numFmtId="0" fontId="3" fillId="0" borderId="7" xfId="0" applyFont="1" applyFill="1" applyBorder="1" applyAlignment="1">
      <alignment wrapText="1"/>
    </xf>
    <xf numFmtId="14" fontId="0" fillId="0" borderId="5" xfId="0" applyNumberFormat="1" applyBorder="1" applyAlignment="1"/>
    <xf numFmtId="0" fontId="0" fillId="0" borderId="0" xfId="0" applyFill="1" applyAlignment="1"/>
    <xf numFmtId="14" fontId="2" fillId="11" borderId="16" xfId="0" applyNumberFormat="1" applyFont="1" applyFill="1" applyBorder="1" applyAlignment="1">
      <alignment horizontal="center" wrapText="1"/>
    </xf>
    <xf numFmtId="14" fontId="2" fillId="11" borderId="22" xfId="0" applyNumberFormat="1" applyFont="1" applyFill="1" applyBorder="1" applyAlignment="1">
      <alignment horizontal="center" wrapText="1"/>
    </xf>
    <xf numFmtId="14" fontId="0" fillId="0" borderId="0" xfId="0" applyNumberFormat="1" applyAlignment="1"/>
    <xf numFmtId="14" fontId="0" fillId="0" borderId="5" xfId="0" applyNumberFormat="1" applyBorder="1" applyAlignment="1">
      <alignment wrapText="1"/>
    </xf>
    <xf numFmtId="0" fontId="4" fillId="0" borderId="5" xfId="0" applyFont="1" applyBorder="1" applyAlignment="1">
      <alignment horizontal="center" vertical="center"/>
    </xf>
    <xf numFmtId="0" fontId="4" fillId="0" borderId="5" xfId="0" applyFont="1" applyBorder="1" applyAlignment="1">
      <alignment vertical="center" wrapText="1"/>
    </xf>
    <xf numFmtId="0" fontId="3" fillId="0" borderId="5" xfId="0" applyFont="1" applyBorder="1" applyAlignment="1">
      <alignment vertical="center" wrapText="1"/>
    </xf>
    <xf numFmtId="0" fontId="4" fillId="12" borderId="5" xfId="0" applyFont="1" applyFill="1" applyBorder="1" applyAlignment="1">
      <alignment horizontal="center" vertical="center" wrapText="1"/>
    </xf>
    <xf numFmtId="14" fontId="3" fillId="0" borderId="5" xfId="0" applyNumberFormat="1" applyFont="1" applyFill="1" applyBorder="1" applyAlignment="1">
      <alignment wrapText="1"/>
    </xf>
    <xf numFmtId="0" fontId="3" fillId="0" borderId="0" xfId="0" applyFont="1" applyAlignment="1">
      <alignment vertical="center"/>
    </xf>
    <xf numFmtId="0" fontId="3" fillId="0" borderId="0" xfId="0" applyFont="1"/>
    <xf numFmtId="0" fontId="2" fillId="15" borderId="5" xfId="0" applyFont="1" applyFill="1" applyBorder="1" applyAlignment="1">
      <alignment vertical="center"/>
    </xf>
    <xf numFmtId="0" fontId="4" fillId="15" borderId="5" xfId="0" applyFont="1" applyFill="1" applyBorder="1" applyAlignment="1">
      <alignment vertical="center"/>
    </xf>
    <xf numFmtId="0" fontId="2" fillId="5" borderId="5" xfId="0" applyFont="1" applyFill="1" applyBorder="1" applyAlignment="1">
      <alignment vertical="center"/>
    </xf>
    <xf numFmtId="0" fontId="2" fillId="5" borderId="5" xfId="0" applyFont="1" applyFill="1" applyBorder="1" applyAlignment="1">
      <alignment horizontal="center" vertical="center"/>
    </xf>
    <xf numFmtId="0" fontId="2" fillId="5" borderId="5" xfId="0" applyFont="1" applyFill="1" applyBorder="1" applyAlignment="1">
      <alignment vertical="center" wrapText="1"/>
    </xf>
    <xf numFmtId="0" fontId="0" fillId="5" borderId="5" xfId="0"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14" fontId="0" fillId="5" borderId="5" xfId="0" applyNumberFormat="1" applyFill="1" applyBorder="1" applyAlignment="1"/>
    <xf numFmtId="0" fontId="0" fillId="5" borderId="5" xfId="0" applyFill="1" applyBorder="1" applyAlignment="1"/>
    <xf numFmtId="0" fontId="0" fillId="5" borderId="0" xfId="0" applyFill="1" applyAlignment="1">
      <alignment vertical="center"/>
    </xf>
    <xf numFmtId="0" fontId="0" fillId="5" borderId="5" xfId="0" applyFill="1" applyBorder="1" applyAlignment="1">
      <alignment horizontal="left" wrapText="1"/>
    </xf>
    <xf numFmtId="0" fontId="2" fillId="0" borderId="0" xfId="0" applyFont="1" applyAlignment="1">
      <alignment horizontal="left"/>
    </xf>
    <xf numFmtId="0" fontId="2" fillId="14" borderId="5" xfId="0" applyFont="1" applyFill="1" applyBorder="1" applyAlignment="1">
      <alignment vertical="center"/>
    </xf>
    <xf numFmtId="0" fontId="2" fillId="15" borderId="5" xfId="0" applyFont="1" applyFill="1" applyBorder="1" applyAlignment="1">
      <alignment vertical="center" wrapText="1"/>
    </xf>
    <xf numFmtId="0" fontId="2" fillId="0" borderId="5" xfId="0" applyFont="1" applyBorder="1" applyAlignment="1">
      <alignment horizontal="center" vertical="center" wrapText="1"/>
    </xf>
    <xf numFmtId="0" fontId="0" fillId="0" borderId="0" xfId="0" applyAlignment="1">
      <alignment vertical="center" wrapText="1"/>
    </xf>
    <xf numFmtId="0" fontId="2" fillId="3" borderId="14"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wrapText="1"/>
    </xf>
    <xf numFmtId="0" fontId="3" fillId="0" borderId="5" xfId="0" applyFont="1" applyFill="1" applyBorder="1" applyAlignment="1"/>
    <xf numFmtId="0" fontId="3" fillId="0" borderId="0" xfId="0" applyFont="1" applyFill="1" applyAlignment="1"/>
    <xf numFmtId="0" fontId="4" fillId="0" borderId="0" xfId="0" applyFont="1" applyAlignment="1">
      <alignment horizontal="center" wrapText="1"/>
    </xf>
    <xf numFmtId="0" fontId="3" fillId="0" borderId="5" xfId="0" applyFont="1" applyFill="1" applyBorder="1" applyAlignment="1">
      <alignment horizontal="left"/>
    </xf>
    <xf numFmtId="0" fontId="0" fillId="0" borderId="5" xfId="0" applyBorder="1"/>
    <xf numFmtId="0" fontId="11" fillId="0" borderId="5" xfId="0" applyFont="1" applyFill="1" applyBorder="1" applyAlignment="1">
      <alignment wrapText="1"/>
    </xf>
    <xf numFmtId="0" fontId="2" fillId="0" borderId="0" xfId="0" applyFont="1" applyAlignment="1">
      <alignment horizontal="center" wrapText="1"/>
    </xf>
    <xf numFmtId="0" fontId="2" fillId="0" borderId="0" xfId="0" applyFont="1" applyFill="1" applyAlignment="1">
      <alignment wrapText="1"/>
    </xf>
    <xf numFmtId="0" fontId="3" fillId="0" borderId="5" xfId="0" applyFont="1" applyBorder="1" applyAlignment="1">
      <alignment wrapText="1"/>
    </xf>
    <xf numFmtId="0" fontId="3" fillId="12" borderId="5" xfId="0" applyFont="1" applyFill="1" applyBorder="1" applyAlignment="1">
      <alignment wrapText="1"/>
    </xf>
    <xf numFmtId="0" fontId="3" fillId="0" borderId="5" xfId="0" applyFont="1" applyFill="1" applyBorder="1" applyAlignment="1" applyProtection="1">
      <alignment wrapText="1"/>
    </xf>
    <xf numFmtId="0" fontId="3" fillId="12" borderId="5" xfId="0" applyFont="1" applyFill="1" applyBorder="1" applyAlignment="1">
      <alignment horizontal="left" wrapText="1"/>
    </xf>
    <xf numFmtId="0" fontId="4" fillId="0" borderId="5" xfId="0" applyFont="1" applyBorder="1" applyAlignment="1">
      <alignment horizontal="center" wrapText="1"/>
    </xf>
    <xf numFmtId="0" fontId="0" fillId="0" borderId="5" xfId="0" applyFill="1" applyBorder="1" applyAlignment="1"/>
    <xf numFmtId="0" fontId="3" fillId="0" borderId="27" xfId="0" applyFont="1" applyFill="1" applyBorder="1" applyAlignment="1">
      <alignment wrapText="1"/>
    </xf>
    <xf numFmtId="0" fontId="3" fillId="0" borderId="15" xfId="0" applyFont="1" applyFill="1" applyBorder="1" applyAlignment="1">
      <alignment wrapText="1"/>
    </xf>
    <xf numFmtId="14" fontId="3" fillId="0" borderId="28" xfId="0" applyNumberFormat="1" applyFont="1" applyFill="1" applyBorder="1" applyAlignment="1">
      <alignment wrapText="1"/>
    </xf>
    <xf numFmtId="0" fontId="3" fillId="0" borderId="28" xfId="0" applyFont="1" applyFill="1" applyBorder="1" applyAlignment="1">
      <alignment wrapText="1"/>
    </xf>
    <xf numFmtId="14" fontId="3" fillId="0" borderId="5" xfId="0" applyNumberFormat="1" applyFont="1" applyFill="1" applyBorder="1" applyAlignment="1"/>
    <xf numFmtId="0" fontId="0" fillId="0" borderId="15" xfId="0" applyFill="1" applyBorder="1" applyAlignment="1">
      <alignment wrapText="1"/>
    </xf>
    <xf numFmtId="0" fontId="0" fillId="0" borderId="5" xfId="0" applyFont="1" applyFill="1" applyBorder="1" applyAlignment="1">
      <alignment horizontal="left"/>
    </xf>
    <xf numFmtId="0" fontId="0" fillId="0" borderId="5" xfId="0" applyFont="1" applyFill="1" applyBorder="1" applyAlignment="1"/>
    <xf numFmtId="0" fontId="3" fillId="0" borderId="27" xfId="0" applyFont="1" applyBorder="1" applyAlignment="1">
      <alignment wrapText="1"/>
    </xf>
    <xf numFmtId="0" fontId="2" fillId="5"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15" xfId="0" applyFont="1" applyFill="1" applyBorder="1" applyAlignment="1"/>
    <xf numFmtId="0" fontId="0" fillId="0" borderId="15" xfId="0" applyFont="1" applyFill="1" applyBorder="1" applyAlignment="1">
      <alignment wrapText="1"/>
    </xf>
    <xf numFmtId="0" fontId="2" fillId="3" borderId="8" xfId="0" applyFont="1" applyFill="1" applyBorder="1" applyAlignment="1">
      <alignment horizontal="left" vertical="center" wrapText="1"/>
    </xf>
    <xf numFmtId="0" fontId="2" fillId="17" borderId="5"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3" fillId="19" borderId="5" xfId="0" applyFont="1" applyFill="1" applyBorder="1" applyAlignment="1">
      <alignment wrapText="1"/>
    </xf>
    <xf numFmtId="0" fontId="12" fillId="0" borderId="5" xfId="1" applyBorder="1"/>
    <xf numFmtId="14" fontId="3" fillId="19" borderId="5" xfId="0" applyNumberFormat="1" applyFont="1" applyFill="1" applyBorder="1" applyAlignment="1">
      <alignment wrapText="1"/>
    </xf>
    <xf numFmtId="0" fontId="2" fillId="0" borderId="0" xfId="0" applyFont="1" applyAlignment="1">
      <alignment horizontal="center" wrapText="1"/>
    </xf>
    <xf numFmtId="0" fontId="0" fillId="0" borderId="0" xfId="0" applyBorder="1" applyAlignment="1">
      <alignment horizontal="left" wrapText="1"/>
    </xf>
    <xf numFmtId="0" fontId="0" fillId="0" borderId="0" xfId="0" applyAlignment="1">
      <alignment horizontal="left"/>
    </xf>
    <xf numFmtId="0" fontId="1" fillId="4" borderId="10" xfId="0" applyFont="1" applyFill="1" applyBorder="1" applyAlignment="1">
      <alignment horizontal="center" wrapText="1"/>
    </xf>
    <xf numFmtId="0" fontId="1" fillId="4" borderId="11" xfId="0" applyFont="1" applyFill="1" applyBorder="1" applyAlignment="1">
      <alignment horizontal="center" wrapText="1"/>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7" borderId="19" xfId="0" applyFont="1" applyFill="1" applyBorder="1" applyAlignment="1">
      <alignment horizontal="center" wrapText="1"/>
    </xf>
    <xf numFmtId="0" fontId="1" fillId="7" borderId="20" xfId="0" applyFont="1" applyFill="1" applyBorder="1" applyAlignment="1">
      <alignment horizontal="left" wrapText="1"/>
    </xf>
    <xf numFmtId="0" fontId="1" fillId="7" borderId="20" xfId="0" applyFont="1" applyFill="1" applyBorder="1" applyAlignment="1">
      <alignment horizontal="center" wrapText="1"/>
    </xf>
    <xf numFmtId="0" fontId="1" fillId="7" borderId="21" xfId="0" applyFont="1" applyFill="1" applyBorder="1" applyAlignment="1">
      <alignment horizontal="center" wrapText="1"/>
    </xf>
    <xf numFmtId="0" fontId="8" fillId="10" borderId="1" xfId="0" applyFont="1" applyFill="1" applyBorder="1" applyAlignment="1">
      <alignment horizontal="center"/>
    </xf>
    <xf numFmtId="0" fontId="8" fillId="10" borderId="2" xfId="0" applyFont="1" applyFill="1" applyBorder="1" applyAlignment="1">
      <alignment horizontal="center"/>
    </xf>
    <xf numFmtId="0" fontId="8" fillId="10" borderId="3"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1" xfId="0" applyFont="1" applyFill="1" applyBorder="1" applyAlignment="1">
      <alignment horizontal="center" wrapText="1"/>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7" borderId="19" xfId="0" applyFont="1" applyFill="1" applyBorder="1" applyAlignment="1">
      <alignment horizontal="center"/>
    </xf>
    <xf numFmtId="0" fontId="1" fillId="7" borderId="20" xfId="0" applyFont="1" applyFill="1" applyBorder="1" applyAlignment="1">
      <alignment horizontal="center"/>
    </xf>
    <xf numFmtId="0" fontId="1" fillId="7" borderId="21"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xf numFmtId="0" fontId="1" fillId="9" borderId="5" xfId="0" applyFont="1" applyFill="1" applyBorder="1" applyAlignment="1">
      <alignment horizontal="center"/>
    </xf>
    <xf numFmtId="0" fontId="1" fillId="16" borderId="5" xfId="0" applyFont="1" applyFill="1" applyBorder="1" applyAlignment="1">
      <alignment horizontal="center"/>
    </xf>
    <xf numFmtId="0" fontId="1" fillId="7" borderId="29" xfId="0" applyFont="1" applyFill="1" applyBorder="1" applyAlignment="1">
      <alignment horizontal="center" wrapText="1"/>
    </xf>
    <xf numFmtId="0" fontId="1" fillId="10" borderId="11" xfId="0" applyFont="1" applyFill="1" applyBorder="1" applyAlignment="1">
      <alignment horizontal="center"/>
    </xf>
    <xf numFmtId="0" fontId="1" fillId="10" borderId="12" xfId="0" applyFont="1" applyFill="1" applyBorder="1" applyAlignment="1">
      <alignment horizontal="center"/>
    </xf>
    <xf numFmtId="0" fontId="1" fillId="9" borderId="5" xfId="0" applyFont="1" applyFill="1" applyBorder="1" applyAlignment="1">
      <alignment horizontal="center" wrapText="1"/>
    </xf>
    <xf numFmtId="0" fontId="1" fillId="4" borderId="5" xfId="0" applyFont="1" applyFill="1" applyBorder="1" applyAlignment="1">
      <alignment horizontal="center" wrapText="1"/>
    </xf>
    <xf numFmtId="0" fontId="1" fillId="6" borderId="5" xfId="0" applyFont="1" applyFill="1" applyBorder="1" applyAlignment="1">
      <alignment horizontal="center"/>
    </xf>
  </cellXfs>
  <cellStyles count="2">
    <cellStyle name="Link" xfId="1" builtinId="8"/>
    <cellStyle name="Standard" xfId="0" builtinId="0"/>
  </cellStyles>
  <dxfs count="1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ont>
        <color rgb="FF9C0006"/>
      </font>
    </dxf>
    <dxf>
      <fill>
        <patternFill>
          <bgColor theme="5" tint="0.59996337778862885"/>
        </patternFill>
      </fill>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ill>
        <patternFill>
          <bgColor theme="5" tint="0.59996337778862885"/>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theme="5" tint="0.59996337778862885"/>
        </patternFill>
      </fill>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ont>
        <color rgb="FF9C0006"/>
      </font>
    </dxf>
    <dxf>
      <font>
        <color rgb="FF9C0006"/>
      </font>
    </dxf>
    <dxf>
      <fill>
        <patternFill>
          <bgColor theme="5" tint="0.59996337778862885"/>
        </patternFill>
      </fill>
    </dxf>
    <dxf>
      <font>
        <color rgb="FF9C0006"/>
      </font>
    </dxf>
    <dxf>
      <fill>
        <patternFill>
          <bgColor theme="5" tint="0.59996337778862885"/>
        </patternFill>
      </fill>
    </dxf>
    <dxf>
      <font>
        <color rgb="FF9C0006"/>
      </font>
    </dxf>
    <dxf>
      <fill>
        <patternFill>
          <bgColor theme="5" tint="0.59996337778862885"/>
        </patternFill>
      </fill>
    </dxf>
    <dxf>
      <font>
        <color rgb="FF9C0006"/>
      </font>
    </dxf>
    <dxf>
      <font>
        <color rgb="FF9C0006"/>
      </font>
    </dxf>
    <dxf>
      <font>
        <color rgb="FF9C0006"/>
      </font>
    </dxf>
    <dxf>
      <fill>
        <patternFill>
          <bgColor theme="5" tint="0.59996337778862885"/>
        </patternFill>
      </fill>
    </dxf>
    <dxf>
      <font>
        <color rgb="FF9C0006"/>
      </font>
    </dxf>
    <dxf>
      <font>
        <color rgb="FF9C0006"/>
      </font>
    </dxf>
    <dxf>
      <fill>
        <patternFill>
          <bgColor rgb="FFFFC7CE"/>
        </patternFill>
      </fill>
    </dxf>
    <dxf>
      <font>
        <color rgb="FF9C0006"/>
      </font>
    </dxf>
    <dxf>
      <font>
        <color rgb="FF9C0006"/>
      </font>
    </dxf>
    <dxf>
      <fill>
        <patternFill>
          <bgColor rgb="FFFFC7CE"/>
        </patternFill>
      </fill>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mailto:reinhard.laa@tuwien.ac.at" TargetMode="External"/><Relationship Id="rId2" Type="http://schemas.openxmlformats.org/officeDocument/2006/relationships/hyperlink" Target="mailto:carmen.keck@tuwien.ac.at" TargetMode="External"/><Relationship Id="rId1" Type="http://schemas.openxmlformats.org/officeDocument/2006/relationships/hyperlink" Target="mailto:reinald.geppert@tuwien.ac.at" TargetMode="External"/><Relationship Id="rId4" Type="http://schemas.openxmlformats.org/officeDocument/2006/relationships/hyperlink" Target="mailto:werner.wunsch@tuwien.ac.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showGridLines="0" topLeftCell="A4" zoomScaleNormal="100" workbookViewId="0">
      <selection activeCell="G12" sqref="G12"/>
    </sheetView>
  </sheetViews>
  <sheetFormatPr baseColWidth="10" defaultColWidth="10.69140625" defaultRowHeight="14.6" x14ac:dyDescent="0.4"/>
  <cols>
    <col min="2" max="2" width="60.61328125" customWidth="1"/>
    <col min="3" max="3" width="1.23046875" customWidth="1"/>
    <col min="4" max="7" width="12.61328125" customWidth="1"/>
    <col min="10" max="10" width="2.15234375" style="32" customWidth="1"/>
  </cols>
  <sheetData>
    <row r="1" spans="1:4" ht="28.3" x14ac:dyDescent="0.75">
      <c r="A1" s="21" t="s">
        <v>95</v>
      </c>
    </row>
    <row r="2" spans="1:4" ht="6.75" customHeight="1" x14ac:dyDescent="0.4">
      <c r="A2" s="5"/>
      <c r="B2" s="5"/>
      <c r="C2" s="5"/>
      <c r="D2" s="5"/>
    </row>
    <row r="3" spans="1:4" x14ac:dyDescent="0.4">
      <c r="A3" s="15" t="s">
        <v>97</v>
      </c>
      <c r="B3" s="5"/>
      <c r="C3" s="5"/>
      <c r="D3" s="5"/>
    </row>
    <row r="4" spans="1:4" x14ac:dyDescent="0.4">
      <c r="A4" s="15"/>
      <c r="B4" s="5"/>
      <c r="C4" s="5"/>
      <c r="D4" s="5"/>
    </row>
    <row r="5" spans="1:4" ht="22.2" customHeight="1" x14ac:dyDescent="0.4">
      <c r="A5" s="55" t="s">
        <v>168</v>
      </c>
      <c r="B5" s="55" t="s">
        <v>169</v>
      </c>
      <c r="C5" s="5"/>
      <c r="D5" s="5"/>
    </row>
    <row r="6" spans="1:4" x14ac:dyDescent="0.4">
      <c r="A6" s="55" t="s">
        <v>70</v>
      </c>
      <c r="B6" s="55" t="s">
        <v>164</v>
      </c>
      <c r="C6" s="5"/>
      <c r="D6" s="5"/>
    </row>
    <row r="7" spans="1:4" x14ac:dyDescent="0.4">
      <c r="A7" s="56"/>
      <c r="B7" s="58" t="s">
        <v>71</v>
      </c>
      <c r="C7" s="5"/>
      <c r="D7" s="5"/>
    </row>
    <row r="8" spans="1:4" x14ac:dyDescent="0.4">
      <c r="A8" s="55" t="s">
        <v>72</v>
      </c>
      <c r="B8" s="55" t="s">
        <v>165</v>
      </c>
      <c r="C8" s="5"/>
      <c r="D8" s="5"/>
    </row>
    <row r="9" spans="1:4" ht="29.15" x14ac:dyDescent="0.4">
      <c r="A9" s="56"/>
      <c r="B9" s="58" t="s">
        <v>73</v>
      </c>
      <c r="C9" s="5"/>
      <c r="D9" s="5"/>
    </row>
    <row r="10" spans="1:4" x14ac:dyDescent="0.4">
      <c r="A10" s="55" t="s">
        <v>74</v>
      </c>
      <c r="B10" s="55" t="s">
        <v>166</v>
      </c>
      <c r="C10" s="5"/>
      <c r="D10" s="5"/>
    </row>
    <row r="11" spans="1:4" ht="29.15" x14ac:dyDescent="0.4">
      <c r="A11" s="56"/>
      <c r="B11" s="58" t="s">
        <v>75</v>
      </c>
      <c r="C11" s="5"/>
      <c r="D11" s="5"/>
    </row>
    <row r="12" spans="1:4" x14ac:dyDescent="0.4">
      <c r="A12" s="55" t="s">
        <v>76</v>
      </c>
      <c r="B12" s="55" t="s">
        <v>167</v>
      </c>
      <c r="C12" s="5"/>
      <c r="D12" s="5"/>
    </row>
    <row r="13" spans="1:4" ht="29.15" x14ac:dyDescent="0.4">
      <c r="A13" s="56"/>
      <c r="B13" s="58" t="s">
        <v>77</v>
      </c>
      <c r="C13" s="5"/>
      <c r="D13" s="5"/>
    </row>
    <row r="14" spans="1:4" x14ac:dyDescent="0.4">
      <c r="A14" s="18"/>
      <c r="B14" s="5"/>
      <c r="C14" s="5"/>
      <c r="D14" s="5"/>
    </row>
    <row r="15" spans="1:4" x14ac:dyDescent="0.4">
      <c r="A15" s="15" t="s">
        <v>98</v>
      </c>
      <c r="B15" s="5"/>
      <c r="C15" s="5"/>
      <c r="D15" s="5"/>
    </row>
    <row r="16" spans="1:4" ht="6.75" customHeight="1" x14ac:dyDescent="0.4">
      <c r="A16" s="5"/>
      <c r="B16" s="5"/>
      <c r="C16" s="5"/>
      <c r="D16" s="5"/>
    </row>
    <row r="17" spans="1:7" x14ac:dyDescent="0.4">
      <c r="A17" s="57" t="s">
        <v>70</v>
      </c>
      <c r="B17" s="119" t="s">
        <v>223</v>
      </c>
      <c r="C17" s="5"/>
      <c r="D17" s="5"/>
    </row>
    <row r="18" spans="1:7" x14ac:dyDescent="0.4">
      <c r="A18" s="57" t="s">
        <v>72</v>
      </c>
      <c r="B18" s="119" t="s">
        <v>233</v>
      </c>
      <c r="C18" s="5"/>
      <c r="D18" s="5"/>
    </row>
    <row r="19" spans="1:7" x14ac:dyDescent="0.4">
      <c r="A19" s="57" t="s">
        <v>74</v>
      </c>
      <c r="B19" s="119" t="s">
        <v>231</v>
      </c>
      <c r="C19" s="5"/>
      <c r="D19" s="5"/>
    </row>
    <row r="20" spans="1:7" x14ac:dyDescent="0.4">
      <c r="A20" s="57" t="s">
        <v>76</v>
      </c>
      <c r="B20" s="119" t="s">
        <v>408</v>
      </c>
      <c r="C20" s="5"/>
      <c r="D20" s="5"/>
    </row>
    <row r="25" spans="1:7" ht="15" thickBot="1" x14ac:dyDescent="0.45"/>
    <row r="26" spans="1:7" ht="28.5" customHeight="1" thickTop="1" thickBot="1" x14ac:dyDescent="0.45">
      <c r="B26" s="51" t="s">
        <v>155</v>
      </c>
      <c r="C26" s="51"/>
      <c r="D26" s="48"/>
      <c r="E26" s="44"/>
      <c r="F26" s="44"/>
      <c r="G26" s="44"/>
    </row>
    <row r="27" spans="1:7" ht="28.5" customHeight="1" thickTop="1" thickBot="1" x14ac:dyDescent="0.45">
      <c r="B27" s="51" t="s">
        <v>156</v>
      </c>
      <c r="C27" s="51"/>
      <c r="D27" s="45"/>
      <c r="E27" s="47"/>
      <c r="F27" s="49"/>
      <c r="G27" s="44"/>
    </row>
    <row r="28" spans="1:7" ht="28.5" customHeight="1" thickTop="1" thickBot="1" x14ac:dyDescent="0.45">
      <c r="B28" s="51" t="s">
        <v>157</v>
      </c>
      <c r="C28" s="51"/>
      <c r="D28" s="52"/>
      <c r="E28" s="52"/>
      <c r="F28" s="46"/>
      <c r="G28" s="44"/>
    </row>
    <row r="29" spans="1:7" ht="28.5" customHeight="1" thickTop="1" x14ac:dyDescent="0.4">
      <c r="B29" s="51" t="s">
        <v>158</v>
      </c>
      <c r="C29" s="51"/>
      <c r="D29" s="52"/>
      <c r="E29" s="52"/>
      <c r="F29" s="52"/>
      <c r="G29" s="53"/>
    </row>
    <row r="30" spans="1:7" x14ac:dyDescent="0.4">
      <c r="D30" s="50" t="s">
        <v>151</v>
      </c>
      <c r="E30" s="50" t="s">
        <v>152</v>
      </c>
      <c r="F30" s="50" t="s">
        <v>153</v>
      </c>
      <c r="G30" s="50" t="s">
        <v>154</v>
      </c>
    </row>
    <row r="32" spans="1:7" x14ac:dyDescent="0.4">
      <c r="D32" s="148" t="s">
        <v>163</v>
      </c>
      <c r="E32" s="148"/>
      <c r="F32" s="148"/>
      <c r="G32" s="148"/>
    </row>
    <row r="38" spans="2:8" x14ac:dyDescent="0.4">
      <c r="C38" s="32"/>
    </row>
    <row r="39" spans="2:8" x14ac:dyDescent="0.4">
      <c r="C39" s="32"/>
    </row>
    <row r="40" spans="2:8" x14ac:dyDescent="0.4">
      <c r="B40" s="52"/>
      <c r="C40" s="54"/>
      <c r="D40" s="150" t="s">
        <v>160</v>
      </c>
      <c r="E40" s="150"/>
      <c r="F40" s="150"/>
      <c r="G40" s="150"/>
      <c r="H40" s="150"/>
    </row>
    <row r="41" spans="2:8" x14ac:dyDescent="0.4">
      <c r="C41" s="32"/>
    </row>
    <row r="42" spans="2:8" ht="14.7" customHeight="1" x14ac:dyDescent="0.4">
      <c r="B42" s="45"/>
      <c r="C42" s="54"/>
      <c r="D42" s="149" t="s">
        <v>162</v>
      </c>
      <c r="E42" s="149"/>
      <c r="F42" s="149"/>
      <c r="G42" s="149"/>
      <c r="H42" s="149"/>
    </row>
    <row r="43" spans="2:8" x14ac:dyDescent="0.4">
      <c r="C43" s="32"/>
      <c r="D43" s="149"/>
      <c r="E43" s="149"/>
      <c r="F43" s="149"/>
      <c r="G43" s="149"/>
      <c r="H43" s="149"/>
    </row>
    <row r="44" spans="2:8" x14ac:dyDescent="0.4">
      <c r="C44" s="32"/>
    </row>
    <row r="45" spans="2:8" x14ac:dyDescent="0.4">
      <c r="B45" s="44"/>
      <c r="C45" s="54"/>
      <c r="D45" s="150" t="s">
        <v>161</v>
      </c>
      <c r="E45" s="150"/>
      <c r="F45" s="150"/>
      <c r="G45" s="150"/>
      <c r="H45" s="150"/>
    </row>
  </sheetData>
  <mergeCells count="4">
    <mergeCell ref="D32:G32"/>
    <mergeCell ref="D42:H43"/>
    <mergeCell ref="D40:H40"/>
    <mergeCell ref="D45:H45"/>
  </mergeCell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activeCell="A28" sqref="A28"/>
    </sheetView>
  </sheetViews>
  <sheetFormatPr baseColWidth="10" defaultColWidth="10.69140625" defaultRowHeight="14.6" x14ac:dyDescent="0.4"/>
  <cols>
    <col min="1" max="1" width="30.69140625" customWidth="1"/>
    <col min="2" max="2" width="74.15234375" bestFit="1" customWidth="1"/>
  </cols>
  <sheetData>
    <row r="1" spans="1:2" ht="28.3" x14ac:dyDescent="0.75">
      <c r="A1" s="21" t="s">
        <v>69</v>
      </c>
    </row>
    <row r="3" spans="1:2" x14ac:dyDescent="0.4">
      <c r="A3" t="s">
        <v>100</v>
      </c>
      <c r="B3" t="s">
        <v>101</v>
      </c>
    </row>
    <row r="4" spans="1:2" x14ac:dyDescent="0.4">
      <c r="A4" s="20" t="s">
        <v>19</v>
      </c>
      <c r="B4" t="s">
        <v>91</v>
      </c>
    </row>
    <row r="5" spans="1:2" x14ac:dyDescent="0.4">
      <c r="A5" s="11" t="s">
        <v>20</v>
      </c>
      <c r="B5" t="s">
        <v>92</v>
      </c>
    </row>
    <row r="6" spans="1:2" x14ac:dyDescent="0.4">
      <c r="A6" s="11" t="s">
        <v>18</v>
      </c>
      <c r="B6" t="s">
        <v>90</v>
      </c>
    </row>
    <row r="7" spans="1:2" x14ac:dyDescent="0.4">
      <c r="A7" s="20" t="s">
        <v>27</v>
      </c>
      <c r="B7" t="s">
        <v>94</v>
      </c>
    </row>
    <row r="8" spans="1:2" x14ac:dyDescent="0.4">
      <c r="A8" s="11" t="s">
        <v>21</v>
      </c>
      <c r="B8" t="s">
        <v>81</v>
      </c>
    </row>
    <row r="9" spans="1:2" x14ac:dyDescent="0.4">
      <c r="A9" s="11" t="s">
        <v>17</v>
      </c>
      <c r="B9" t="s">
        <v>89</v>
      </c>
    </row>
    <row r="10" spans="1:2" x14ac:dyDescent="0.4">
      <c r="A10" s="19" t="s">
        <v>78</v>
      </c>
      <c r="B10" t="s">
        <v>86</v>
      </c>
    </row>
    <row r="11" spans="1:2" x14ac:dyDescent="0.4">
      <c r="A11" s="19" t="s">
        <v>79</v>
      </c>
      <c r="B11" t="s">
        <v>99</v>
      </c>
    </row>
    <row r="12" spans="1:2" x14ac:dyDescent="0.4">
      <c r="A12" s="20" t="s">
        <v>67</v>
      </c>
      <c r="B12" t="s">
        <v>87</v>
      </c>
    </row>
    <row r="13" spans="1:2" x14ac:dyDescent="0.4">
      <c r="A13" s="20" t="s">
        <v>16</v>
      </c>
      <c r="B13" t="s">
        <v>88</v>
      </c>
    </row>
    <row r="14" spans="1:2" x14ac:dyDescent="0.4">
      <c r="A14" s="20" t="s">
        <v>22</v>
      </c>
      <c r="B14" t="s">
        <v>93</v>
      </c>
    </row>
    <row r="15" spans="1:2" x14ac:dyDescent="0.4">
      <c r="A15" t="s">
        <v>117</v>
      </c>
      <c r="B15" t="s">
        <v>118</v>
      </c>
    </row>
    <row r="16" spans="1:2" x14ac:dyDescent="0.4">
      <c r="A16" s="20" t="s">
        <v>120</v>
      </c>
      <c r="B16" t="s">
        <v>121</v>
      </c>
    </row>
    <row r="17" spans="1:2" x14ac:dyDescent="0.4">
      <c r="A17" t="s">
        <v>107</v>
      </c>
      <c r="B17" s="32" t="s">
        <v>108</v>
      </c>
    </row>
    <row r="18" spans="1:2" x14ac:dyDescent="0.4">
      <c r="A18" t="s">
        <v>116</v>
      </c>
      <c r="B18" s="32" t="s">
        <v>123</v>
      </c>
    </row>
    <row r="19" spans="1:2" x14ac:dyDescent="0.4">
      <c r="A19" t="s">
        <v>124</v>
      </c>
      <c r="B19" s="32" t="s">
        <v>125</v>
      </c>
    </row>
    <row r="20" spans="1:2" x14ac:dyDescent="0.4">
      <c r="A20" t="s">
        <v>126</v>
      </c>
      <c r="B20" s="32" t="s">
        <v>127</v>
      </c>
    </row>
    <row r="21" spans="1:2" x14ac:dyDescent="0.4">
      <c r="A21" t="s">
        <v>133</v>
      </c>
      <c r="B21" s="32" t="s">
        <v>134</v>
      </c>
    </row>
    <row r="22" spans="1:2" x14ac:dyDescent="0.4">
      <c r="A22" t="s">
        <v>135</v>
      </c>
      <c r="B22" s="32" t="s">
        <v>136</v>
      </c>
    </row>
    <row r="23" spans="1:2" x14ac:dyDescent="0.4">
      <c r="A23" t="s">
        <v>137</v>
      </c>
      <c r="B23" s="32" t="s">
        <v>138</v>
      </c>
    </row>
    <row r="24" spans="1:2" x14ac:dyDescent="0.4">
      <c r="A24" t="s">
        <v>140</v>
      </c>
      <c r="B24" s="32" t="s">
        <v>139</v>
      </c>
    </row>
    <row r="25" spans="1:2" x14ac:dyDescent="0.4">
      <c r="A25" t="s">
        <v>147</v>
      </c>
      <c r="B25" s="32" t="s">
        <v>148</v>
      </c>
    </row>
    <row r="26" spans="1:2" x14ac:dyDescent="0.4">
      <c r="A26" t="s">
        <v>149</v>
      </c>
      <c r="B26" s="32" t="s">
        <v>150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V97"/>
  <sheetViews>
    <sheetView showGridLines="0" topLeftCell="A31" zoomScale="72" zoomScaleNormal="72" zoomScalePageLayoutView="50" workbookViewId="0">
      <selection activeCell="F38" sqref="F38"/>
    </sheetView>
  </sheetViews>
  <sheetFormatPr baseColWidth="10" defaultColWidth="11.3828125" defaultRowHeight="14.6" x14ac:dyDescent="0.4"/>
  <cols>
    <col min="1" max="1" width="20" style="9" bestFit="1" customWidth="1"/>
    <col min="2" max="2" width="12.23046875" style="14" customWidth="1"/>
    <col min="3" max="3" width="19.3828125" style="107" customWidth="1"/>
    <col min="4" max="4" width="24.23046875" style="4" customWidth="1"/>
    <col min="5" max="5" width="20.23046875" style="1" customWidth="1"/>
    <col min="6" max="6" width="33.69140625" style="1" customWidth="1"/>
    <col min="7" max="7" width="34.61328125" style="1" customWidth="1"/>
    <col min="8" max="8" width="31.23046875" style="1" bestFit="1" customWidth="1"/>
    <col min="9" max="9" width="35.69140625" style="1" customWidth="1"/>
    <col min="10" max="11" width="11.69140625" style="4" customWidth="1"/>
    <col min="12" max="12" width="18" style="4" customWidth="1"/>
    <col min="13" max="13" width="34.23046875" style="1" customWidth="1"/>
    <col min="14" max="14" width="23.69140625" style="1" bestFit="1" customWidth="1"/>
    <col min="15" max="15" width="16.23046875" style="1" customWidth="1"/>
    <col min="16" max="16" width="22.23046875" style="1" customWidth="1"/>
    <col min="17" max="17" width="25.23046875" style="1" customWidth="1"/>
    <col min="18" max="18" width="11.3828125" style="86"/>
    <col min="19" max="19" width="11.3828125" style="6"/>
    <col min="20" max="20" width="28.3828125" style="6" customWidth="1"/>
    <col min="21" max="21" width="28.3828125" style="86" customWidth="1"/>
  </cols>
  <sheetData>
    <row r="1" spans="1:22" ht="18.899999999999999" thickBot="1" x14ac:dyDescent="0.55000000000000004">
      <c r="A1" s="17" t="s">
        <v>82</v>
      </c>
      <c r="B1" s="155" t="s">
        <v>0</v>
      </c>
      <c r="C1" s="156"/>
      <c r="D1" s="157"/>
      <c r="E1" s="157"/>
      <c r="F1" s="158"/>
      <c r="G1" s="151" t="s">
        <v>84</v>
      </c>
      <c r="H1" s="152"/>
      <c r="I1" s="152"/>
      <c r="J1" s="152"/>
      <c r="K1" s="152"/>
      <c r="L1" s="12"/>
      <c r="M1" s="153" t="s">
        <v>85</v>
      </c>
      <c r="N1" s="153"/>
      <c r="O1" s="153"/>
      <c r="P1" s="153"/>
      <c r="Q1" s="154"/>
      <c r="R1" s="159" t="s">
        <v>131</v>
      </c>
      <c r="S1" s="160"/>
      <c r="T1" s="160"/>
      <c r="U1" s="161"/>
    </row>
    <row r="2" spans="1:22" s="4" customFormat="1" ht="29.15" x14ac:dyDescent="0.4">
      <c r="A2" s="22" t="s">
        <v>83</v>
      </c>
      <c r="B2" s="23" t="s">
        <v>122</v>
      </c>
      <c r="C2" s="112" t="s">
        <v>3</v>
      </c>
      <c r="D2" s="24" t="s">
        <v>1</v>
      </c>
      <c r="E2" s="24" t="s">
        <v>145</v>
      </c>
      <c r="F2" s="25" t="s">
        <v>2</v>
      </c>
      <c r="G2" s="26" t="s">
        <v>24</v>
      </c>
      <c r="H2" s="27" t="s">
        <v>25</v>
      </c>
      <c r="I2" s="28" t="s">
        <v>6</v>
      </c>
      <c r="J2" s="27" t="s">
        <v>96</v>
      </c>
      <c r="K2" s="27" t="s">
        <v>80</v>
      </c>
      <c r="L2" s="29" t="s">
        <v>102</v>
      </c>
      <c r="M2" s="30" t="s">
        <v>26</v>
      </c>
      <c r="N2" s="31" t="s">
        <v>119</v>
      </c>
      <c r="O2" s="31" t="s">
        <v>23</v>
      </c>
      <c r="P2" s="31" t="s">
        <v>10</v>
      </c>
      <c r="Q2" s="33" t="s">
        <v>53</v>
      </c>
      <c r="R2" s="84" t="s">
        <v>128</v>
      </c>
      <c r="S2" s="73" t="s">
        <v>129</v>
      </c>
      <c r="T2" s="74" t="s">
        <v>130</v>
      </c>
      <c r="U2" s="85" t="s">
        <v>132</v>
      </c>
    </row>
    <row r="3" spans="1:22" ht="68.25" customHeight="1" x14ac:dyDescent="0.4">
      <c r="A3" s="95" t="e">
        <f>#REF!</f>
        <v>#REF!</v>
      </c>
      <c r="B3" s="34" t="e">
        <f>#REF!</f>
        <v>#REF!</v>
      </c>
      <c r="C3" s="34" t="e">
        <f>#REF!</f>
        <v>#REF!</v>
      </c>
      <c r="D3" s="13" t="e">
        <f>#REF!</f>
        <v>#REF!</v>
      </c>
      <c r="E3" s="8" t="e">
        <f>#REF!</f>
        <v>#REF!</v>
      </c>
      <c r="F3" s="8" t="e">
        <f>#REF!</f>
        <v>#REF!</v>
      </c>
      <c r="G3" s="7" t="e">
        <f>#REF!</f>
        <v>#REF!</v>
      </c>
      <c r="H3" s="10" t="e">
        <f>#REF!</f>
        <v>#REF!</v>
      </c>
      <c r="I3" s="7" t="e">
        <f>#REF!</f>
        <v>#REF!</v>
      </c>
      <c r="J3" s="16" t="e">
        <f>#REF!</f>
        <v>#REF!</v>
      </c>
      <c r="K3" s="16" t="e">
        <f>#REF!</f>
        <v>#REF!</v>
      </c>
      <c r="L3" s="35" t="e">
        <f>#REF!</f>
        <v>#REF!</v>
      </c>
      <c r="M3" s="7" t="e">
        <f>#REF!</f>
        <v>#REF!</v>
      </c>
      <c r="N3" s="8" t="e">
        <f>#REF!</f>
        <v>#REF!</v>
      </c>
      <c r="O3" s="7" t="e">
        <f>#REF!</f>
        <v>#REF!</v>
      </c>
      <c r="P3" s="8" t="e">
        <f>#REF!</f>
        <v>#REF!</v>
      </c>
      <c r="Q3" s="8" t="e">
        <f>#REF!</f>
        <v>#REF!</v>
      </c>
      <c r="R3" s="82">
        <v>44181</v>
      </c>
      <c r="S3" s="78" t="s">
        <v>170</v>
      </c>
      <c r="T3" s="59" t="s">
        <v>175</v>
      </c>
      <c r="U3" s="82">
        <v>44180</v>
      </c>
      <c r="V3" s="9"/>
    </row>
    <row r="4" spans="1:22" x14ac:dyDescent="0.4">
      <c r="A4" s="95" t="e">
        <f>#REF!</f>
        <v>#REF!</v>
      </c>
      <c r="B4" s="34" t="e">
        <f>#REF!</f>
        <v>#REF!</v>
      </c>
      <c r="C4" s="34" t="e">
        <f>#REF!</f>
        <v>#REF!</v>
      </c>
      <c r="D4" s="13" t="e">
        <f>#REF!</f>
        <v>#REF!</v>
      </c>
      <c r="E4" s="8" t="e">
        <f>#REF!</f>
        <v>#REF!</v>
      </c>
      <c r="F4" s="8" t="e">
        <f>#REF!</f>
        <v>#REF!</v>
      </c>
      <c r="G4" s="7" t="e">
        <f>#REF!</f>
        <v>#REF!</v>
      </c>
      <c r="H4" s="10" t="e">
        <f>#REF!</f>
        <v>#REF!</v>
      </c>
      <c r="I4" s="7" t="e">
        <f>#REF!</f>
        <v>#REF!</v>
      </c>
      <c r="J4" s="16" t="e">
        <f>#REF!</f>
        <v>#REF!</v>
      </c>
      <c r="K4" s="16" t="e">
        <f>#REF!</f>
        <v>#REF!</v>
      </c>
      <c r="L4" s="35" t="e">
        <f>#REF!</f>
        <v>#REF!</v>
      </c>
      <c r="M4" s="7" t="e">
        <f>#REF!</f>
        <v>#REF!</v>
      </c>
      <c r="N4" s="8" t="e">
        <f>#REF!</f>
        <v>#REF!</v>
      </c>
      <c r="O4" s="7" t="e">
        <f>#REF!</f>
        <v>#REF!</v>
      </c>
      <c r="P4" s="8" t="e">
        <f>#REF!</f>
        <v>#REF!</v>
      </c>
      <c r="Q4" s="8" t="e">
        <f>#REF!</f>
        <v>#REF!</v>
      </c>
      <c r="R4" s="82"/>
      <c r="S4" s="78"/>
      <c r="T4" s="78"/>
      <c r="U4" s="82"/>
      <c r="V4" s="9"/>
    </row>
    <row r="5" spans="1:22" x14ac:dyDescent="0.4">
      <c r="A5" s="95" t="e">
        <f>#REF!</f>
        <v>#REF!</v>
      </c>
      <c r="B5" s="34" t="e">
        <f>#REF!</f>
        <v>#REF!</v>
      </c>
      <c r="C5" s="34" t="e">
        <f>#REF!</f>
        <v>#REF!</v>
      </c>
      <c r="D5" s="13" t="e">
        <f>#REF!</f>
        <v>#REF!</v>
      </c>
      <c r="E5" s="8" t="e">
        <f>#REF!</f>
        <v>#REF!</v>
      </c>
      <c r="F5" s="8" t="e">
        <f>#REF!</f>
        <v>#REF!</v>
      </c>
      <c r="G5" s="7" t="e">
        <f>#REF!</f>
        <v>#REF!</v>
      </c>
      <c r="H5" s="10" t="e">
        <f>#REF!</f>
        <v>#REF!</v>
      </c>
      <c r="I5" s="7" t="e">
        <f>#REF!</f>
        <v>#REF!</v>
      </c>
      <c r="J5" s="16" t="e">
        <f>#REF!</f>
        <v>#REF!</v>
      </c>
      <c r="K5" s="16" t="e">
        <f>#REF!</f>
        <v>#REF!</v>
      </c>
      <c r="L5" s="35" t="e">
        <f>#REF!</f>
        <v>#REF!</v>
      </c>
      <c r="M5" s="7" t="e">
        <f>#REF!</f>
        <v>#REF!</v>
      </c>
      <c r="N5" s="8" t="e">
        <f>#REF!</f>
        <v>#REF!</v>
      </c>
      <c r="O5" s="7" t="e">
        <f>#REF!</f>
        <v>#REF!</v>
      </c>
      <c r="P5" s="8" t="e">
        <f>#REF!</f>
        <v>#REF!</v>
      </c>
      <c r="Q5" s="8" t="e">
        <f>#REF!</f>
        <v>#REF!</v>
      </c>
      <c r="R5" s="82"/>
      <c r="S5" s="78"/>
      <c r="T5" s="78"/>
      <c r="U5" s="82"/>
      <c r="V5" s="9"/>
    </row>
    <row r="6" spans="1:22" ht="64.5" customHeight="1" x14ac:dyDescent="0.4">
      <c r="A6" s="96" t="e">
        <f>#REF!</f>
        <v>#REF!</v>
      </c>
      <c r="B6" s="88" t="e">
        <f>#REF!</f>
        <v>#REF!</v>
      </c>
      <c r="C6" s="88" t="e">
        <f>#REF!</f>
        <v>#REF!</v>
      </c>
      <c r="D6" s="89" t="e">
        <f>#REF!</f>
        <v>#REF!</v>
      </c>
      <c r="E6" s="10" t="e">
        <f>#REF!</f>
        <v>#REF!</v>
      </c>
      <c r="F6" s="10" t="e">
        <f>#REF!</f>
        <v>#REF!</v>
      </c>
      <c r="G6" s="90" t="e">
        <f>#REF!</f>
        <v>#REF!</v>
      </c>
      <c r="H6" s="10" t="e">
        <f>#REF!</f>
        <v>#REF!</v>
      </c>
      <c r="I6" s="90" t="e">
        <f>#REF!</f>
        <v>#REF!</v>
      </c>
      <c r="J6" s="16" t="e">
        <f>#REF!</f>
        <v>#REF!</v>
      </c>
      <c r="K6" s="16" t="e">
        <f>#REF!</f>
        <v>#REF!</v>
      </c>
      <c r="L6" s="91" t="e">
        <f>#REF!</f>
        <v>#REF!</v>
      </c>
      <c r="M6" s="90" t="e">
        <f>#REF!</f>
        <v>#REF!</v>
      </c>
      <c r="N6" s="10" t="e">
        <f>#REF!</f>
        <v>#REF!</v>
      </c>
      <c r="O6" s="90" t="e">
        <f>#REF!</f>
        <v>#REF!</v>
      </c>
      <c r="P6" s="10" t="e">
        <f>#REF!</f>
        <v>#REF!</v>
      </c>
      <c r="Q6" s="10" t="e">
        <f>#REF!</f>
        <v>#REF!</v>
      </c>
      <c r="R6" s="92" t="e">
        <f>#REF!</f>
        <v>#REF!</v>
      </c>
      <c r="S6" s="76" t="e">
        <f>#REF!</f>
        <v>#REF!</v>
      </c>
      <c r="T6" s="76" t="e">
        <f>#REF!</f>
        <v>#REF!</v>
      </c>
      <c r="U6" s="92" t="e">
        <f>#REF!</f>
        <v>#REF!</v>
      </c>
      <c r="V6" s="93"/>
    </row>
    <row r="7" spans="1:22" x14ac:dyDescent="0.4">
      <c r="A7" s="95" t="e">
        <f>#REF!</f>
        <v>#REF!</v>
      </c>
      <c r="B7" s="34" t="e">
        <f>#REF!</f>
        <v>#REF!</v>
      </c>
      <c r="C7" s="34" t="e">
        <f>#REF!</f>
        <v>#REF!</v>
      </c>
      <c r="D7" s="13" t="e">
        <f>#REF!</f>
        <v>#REF!</v>
      </c>
      <c r="E7" s="8" t="e">
        <f>#REF!</f>
        <v>#REF!</v>
      </c>
      <c r="F7" s="8" t="e">
        <f>#REF!</f>
        <v>#REF!</v>
      </c>
      <c r="G7" s="7" t="e">
        <f>#REF!</f>
        <v>#REF!</v>
      </c>
      <c r="H7" s="10" t="e">
        <f>#REF!</f>
        <v>#REF!</v>
      </c>
      <c r="I7" s="7" t="e">
        <f>#REF!</f>
        <v>#REF!</v>
      </c>
      <c r="J7" s="16" t="e">
        <f>#REF!</f>
        <v>#REF!</v>
      </c>
      <c r="K7" s="16" t="e">
        <f>#REF!</f>
        <v>#REF!</v>
      </c>
      <c r="L7" s="35" t="e">
        <f>#REF!</f>
        <v>#REF!</v>
      </c>
      <c r="M7" s="7" t="e">
        <f>#REF!</f>
        <v>#REF!</v>
      </c>
      <c r="N7" s="8" t="e">
        <f>#REF!</f>
        <v>#REF!</v>
      </c>
      <c r="O7" s="7" t="e">
        <f>#REF!</f>
        <v>#REF!</v>
      </c>
      <c r="P7" s="8" t="e">
        <f>#REF!</f>
        <v>#REF!</v>
      </c>
      <c r="Q7" s="8" t="e">
        <f>#REF!</f>
        <v>#REF!</v>
      </c>
      <c r="R7" s="82"/>
      <c r="S7" s="78"/>
      <c r="T7" s="78"/>
      <c r="U7" s="82"/>
      <c r="V7" s="9"/>
    </row>
    <row r="8" spans="1:22" x14ac:dyDescent="0.4">
      <c r="A8" s="95" t="e">
        <f>#REF!</f>
        <v>#REF!</v>
      </c>
      <c r="B8" s="34" t="e">
        <f>#REF!</f>
        <v>#REF!</v>
      </c>
      <c r="C8" s="34" t="e">
        <f>#REF!</f>
        <v>#REF!</v>
      </c>
      <c r="D8" s="13" t="e">
        <f>#REF!</f>
        <v>#REF!</v>
      </c>
      <c r="E8" s="8" t="e">
        <f>#REF!</f>
        <v>#REF!</v>
      </c>
      <c r="F8" s="8" t="e">
        <f>#REF!</f>
        <v>#REF!</v>
      </c>
      <c r="G8" s="7" t="e">
        <f>#REF!</f>
        <v>#REF!</v>
      </c>
      <c r="H8" s="10" t="e">
        <f>#REF!</f>
        <v>#REF!</v>
      </c>
      <c r="I8" s="7" t="e">
        <f>#REF!</f>
        <v>#REF!</v>
      </c>
      <c r="J8" s="16" t="e">
        <f>#REF!</f>
        <v>#REF!</v>
      </c>
      <c r="K8" s="16" t="e">
        <f>#REF!</f>
        <v>#REF!</v>
      </c>
      <c r="L8" s="35" t="e">
        <f>#REF!</f>
        <v>#REF!</v>
      </c>
      <c r="M8" s="7" t="e">
        <f>#REF!</f>
        <v>#REF!</v>
      </c>
      <c r="N8" s="8" t="e">
        <f>#REF!</f>
        <v>#REF!</v>
      </c>
      <c r="O8" s="7" t="e">
        <f>#REF!</f>
        <v>#REF!</v>
      </c>
      <c r="P8" s="8" t="e">
        <f>#REF!</f>
        <v>#REF!</v>
      </c>
      <c r="Q8" s="8" t="e">
        <f>#REF!</f>
        <v>#REF!</v>
      </c>
      <c r="R8" s="87" t="e">
        <f>#REF!</f>
        <v>#REF!</v>
      </c>
      <c r="S8" s="87" t="e">
        <f>#REF!</f>
        <v>#REF!</v>
      </c>
      <c r="T8" s="87" t="e">
        <f>#REF!</f>
        <v>#REF!</v>
      </c>
      <c r="U8" s="87" t="e">
        <f>#REF!</f>
        <v>#REF!</v>
      </c>
      <c r="V8" s="9"/>
    </row>
    <row r="9" spans="1:22" x14ac:dyDescent="0.4">
      <c r="A9" s="95" t="e">
        <f>#REF!</f>
        <v>#REF!</v>
      </c>
      <c r="B9" s="34" t="e">
        <f>#REF!</f>
        <v>#REF!</v>
      </c>
      <c r="C9" s="34" t="e">
        <f>#REF!</f>
        <v>#REF!</v>
      </c>
      <c r="D9" s="13" t="e">
        <f>#REF!</f>
        <v>#REF!</v>
      </c>
      <c r="E9" s="8" t="e">
        <f>#REF!</f>
        <v>#REF!</v>
      </c>
      <c r="F9" s="8" t="e">
        <f>#REF!</f>
        <v>#REF!</v>
      </c>
      <c r="G9" s="7" t="e">
        <f>#REF!</f>
        <v>#REF!</v>
      </c>
      <c r="H9" s="10" t="e">
        <f>#REF!</f>
        <v>#REF!</v>
      </c>
      <c r="I9" s="7" t="e">
        <f>#REF!</f>
        <v>#REF!</v>
      </c>
      <c r="J9" s="16" t="e">
        <f>#REF!</f>
        <v>#REF!</v>
      </c>
      <c r="K9" s="16" t="e">
        <f>#REF!</f>
        <v>#REF!</v>
      </c>
      <c r="L9" s="35" t="e">
        <f>#REF!</f>
        <v>#REF!</v>
      </c>
      <c r="M9" s="7" t="e">
        <f>#REF!</f>
        <v>#REF!</v>
      </c>
      <c r="N9" s="8" t="e">
        <f>#REF!</f>
        <v>#REF!</v>
      </c>
      <c r="O9" s="7" t="e">
        <f>#REF!</f>
        <v>#REF!</v>
      </c>
      <c r="P9" s="8" t="e">
        <f>#REF!</f>
        <v>#REF!</v>
      </c>
      <c r="Q9" s="8" t="e">
        <f>#REF!</f>
        <v>#REF!</v>
      </c>
      <c r="R9" s="87" t="e">
        <f>#REF!</f>
        <v>#REF!</v>
      </c>
      <c r="S9" s="87" t="e">
        <f>#REF!</f>
        <v>#REF!</v>
      </c>
      <c r="T9" s="87" t="e">
        <f>#REF!</f>
        <v>#REF!</v>
      </c>
      <c r="U9" s="87" t="e">
        <f>#REF!</f>
        <v>#REF!</v>
      </c>
      <c r="V9" s="9"/>
    </row>
    <row r="10" spans="1:22" x14ac:dyDescent="0.4">
      <c r="A10" s="95" t="e">
        <f>#REF!</f>
        <v>#REF!</v>
      </c>
      <c r="B10" s="34" t="e">
        <f>#REF!</f>
        <v>#REF!</v>
      </c>
      <c r="C10" s="34" t="e">
        <f>#REF!</f>
        <v>#REF!</v>
      </c>
      <c r="D10" s="13" t="e">
        <f>#REF!</f>
        <v>#REF!</v>
      </c>
      <c r="E10" s="8" t="e">
        <f>#REF!</f>
        <v>#REF!</v>
      </c>
      <c r="F10" s="8" t="e">
        <f>#REF!</f>
        <v>#REF!</v>
      </c>
      <c r="G10" s="7" t="e">
        <f>#REF!</f>
        <v>#REF!</v>
      </c>
      <c r="H10" s="10" t="e">
        <f>#REF!</f>
        <v>#REF!</v>
      </c>
      <c r="I10" s="7" t="e">
        <f>#REF!</f>
        <v>#REF!</v>
      </c>
      <c r="J10" s="16" t="e">
        <f>#REF!</f>
        <v>#REF!</v>
      </c>
      <c r="K10" s="16" t="e">
        <f>#REF!</f>
        <v>#REF!</v>
      </c>
      <c r="L10" s="35" t="e">
        <f>#REF!</f>
        <v>#REF!</v>
      </c>
      <c r="M10" s="7" t="e">
        <f>#REF!</f>
        <v>#REF!</v>
      </c>
      <c r="N10" s="8" t="e">
        <f>#REF!</f>
        <v>#REF!</v>
      </c>
      <c r="O10" s="7" t="e">
        <f>#REF!</f>
        <v>#REF!</v>
      </c>
      <c r="P10" s="8" t="e">
        <f>#REF!</f>
        <v>#REF!</v>
      </c>
      <c r="Q10" s="8" t="e">
        <f>#REF!</f>
        <v>#REF!</v>
      </c>
      <c r="R10" s="87" t="e">
        <f>#REF!</f>
        <v>#REF!</v>
      </c>
      <c r="S10" s="87" t="e">
        <f>#REF!</f>
        <v>#REF!</v>
      </c>
      <c r="T10" s="87" t="e">
        <f>#REF!</f>
        <v>#REF!</v>
      </c>
      <c r="U10" s="87" t="e">
        <f>#REF!</f>
        <v>#REF!</v>
      </c>
      <c r="V10" s="9"/>
    </row>
    <row r="11" spans="1:22" x14ac:dyDescent="0.4">
      <c r="A11" s="95" t="e">
        <f>#REF!</f>
        <v>#REF!</v>
      </c>
      <c r="B11" s="34" t="e">
        <f>#REF!</f>
        <v>#REF!</v>
      </c>
      <c r="C11" s="34" t="e">
        <f>#REF!</f>
        <v>#REF!</v>
      </c>
      <c r="D11" s="13" t="e">
        <f>#REF!</f>
        <v>#REF!</v>
      </c>
      <c r="E11" s="8" t="e">
        <f>#REF!</f>
        <v>#REF!</v>
      </c>
      <c r="F11" s="8" t="e">
        <f>#REF!</f>
        <v>#REF!</v>
      </c>
      <c r="G11" s="7" t="e">
        <f>#REF!</f>
        <v>#REF!</v>
      </c>
      <c r="H11" s="10" t="e">
        <f>#REF!</f>
        <v>#REF!</v>
      </c>
      <c r="I11" s="7" t="e">
        <f>#REF!</f>
        <v>#REF!</v>
      </c>
      <c r="J11" s="16" t="e">
        <f>#REF!</f>
        <v>#REF!</v>
      </c>
      <c r="K11" s="16" t="e">
        <f>#REF!</f>
        <v>#REF!</v>
      </c>
      <c r="L11" s="35" t="e">
        <f>#REF!</f>
        <v>#REF!</v>
      </c>
      <c r="M11" s="7" t="e">
        <f>#REF!</f>
        <v>#REF!</v>
      </c>
      <c r="N11" s="8" t="e">
        <f>#REF!</f>
        <v>#REF!</v>
      </c>
      <c r="O11" s="7" t="e">
        <f>#REF!</f>
        <v>#REF!</v>
      </c>
      <c r="P11" s="8" t="e">
        <f>#REF!</f>
        <v>#REF!</v>
      </c>
      <c r="Q11" s="8" t="e">
        <f>#REF!</f>
        <v>#REF!</v>
      </c>
      <c r="R11" s="87" t="e">
        <f>#REF!</f>
        <v>#REF!</v>
      </c>
      <c r="S11" s="87" t="e">
        <f>#REF!</f>
        <v>#REF!</v>
      </c>
      <c r="T11" s="87" t="e">
        <f>#REF!</f>
        <v>#REF!</v>
      </c>
      <c r="U11" s="87" t="e">
        <f>#REF!</f>
        <v>#REF!</v>
      </c>
      <c r="V11" s="9"/>
    </row>
    <row r="12" spans="1:22" x14ac:dyDescent="0.4">
      <c r="A12" s="95" t="e">
        <f>#REF!</f>
        <v>#REF!</v>
      </c>
      <c r="B12" s="34" t="e">
        <f>#REF!</f>
        <v>#REF!</v>
      </c>
      <c r="C12" s="34" t="e">
        <f>#REF!</f>
        <v>#REF!</v>
      </c>
      <c r="D12" s="13" t="e">
        <f>#REF!</f>
        <v>#REF!</v>
      </c>
      <c r="E12" s="8" t="e">
        <f>#REF!</f>
        <v>#REF!</v>
      </c>
      <c r="F12" s="8" t="e">
        <f>#REF!</f>
        <v>#REF!</v>
      </c>
      <c r="G12" s="7" t="e">
        <f>#REF!</f>
        <v>#REF!</v>
      </c>
      <c r="H12" s="10" t="e">
        <f>#REF!</f>
        <v>#REF!</v>
      </c>
      <c r="I12" s="7" t="e">
        <f>#REF!</f>
        <v>#REF!</v>
      </c>
      <c r="J12" s="16" t="e">
        <f>#REF!</f>
        <v>#REF!</v>
      </c>
      <c r="K12" s="16" t="e">
        <f>#REF!</f>
        <v>#REF!</v>
      </c>
      <c r="L12" s="35" t="e">
        <f>#REF!</f>
        <v>#REF!</v>
      </c>
      <c r="M12" s="7" t="e">
        <f>#REF!</f>
        <v>#REF!</v>
      </c>
      <c r="N12" s="8" t="e">
        <f>#REF!</f>
        <v>#REF!</v>
      </c>
      <c r="O12" s="7" t="e">
        <f>#REF!</f>
        <v>#REF!</v>
      </c>
      <c r="P12" s="8" t="e">
        <f>#REF!</f>
        <v>#REF!</v>
      </c>
      <c r="Q12" s="8" t="e">
        <f>#REF!</f>
        <v>#REF!</v>
      </c>
      <c r="R12" s="87" t="e">
        <f>#REF!</f>
        <v>#REF!</v>
      </c>
      <c r="S12" s="87" t="e">
        <f>#REF!</f>
        <v>#REF!</v>
      </c>
      <c r="T12" s="87" t="e">
        <f>#REF!</f>
        <v>#REF!</v>
      </c>
      <c r="U12" s="87" t="e">
        <f>#REF!</f>
        <v>#REF!</v>
      </c>
      <c r="V12" s="9"/>
    </row>
    <row r="13" spans="1:22" ht="62.25" customHeight="1" x14ac:dyDescent="0.4">
      <c r="A13" s="95" t="e">
        <f>#REF!</f>
        <v>#REF!</v>
      </c>
      <c r="B13" s="34" t="e">
        <f>#REF!</f>
        <v>#REF!</v>
      </c>
      <c r="C13" s="34" t="e">
        <f>#REF!</f>
        <v>#REF!</v>
      </c>
      <c r="D13" s="13" t="e">
        <f>#REF!</f>
        <v>#REF!</v>
      </c>
      <c r="E13" s="8" t="e">
        <f>#REF!</f>
        <v>#REF!</v>
      </c>
      <c r="F13" s="8" t="e">
        <f>#REF!</f>
        <v>#REF!</v>
      </c>
      <c r="G13" s="7" t="e">
        <f>#REF!</f>
        <v>#REF!</v>
      </c>
      <c r="H13" s="10" t="e">
        <f>#REF!</f>
        <v>#REF!</v>
      </c>
      <c r="I13" s="7" t="e">
        <f>#REF!</f>
        <v>#REF!</v>
      </c>
      <c r="J13" s="16" t="e">
        <f>#REF!</f>
        <v>#REF!</v>
      </c>
      <c r="K13" s="16" t="e">
        <f>#REF!</f>
        <v>#REF!</v>
      </c>
      <c r="L13" s="35" t="e">
        <f>#REF!</f>
        <v>#REF!</v>
      </c>
      <c r="M13" s="7" t="e">
        <f>#REF!</f>
        <v>#REF!</v>
      </c>
      <c r="N13" s="8" t="e">
        <f>#REF!</f>
        <v>#REF!</v>
      </c>
      <c r="O13" s="7" t="e">
        <f>#REF!</f>
        <v>#REF!</v>
      </c>
      <c r="P13" s="8" t="e">
        <f>#REF!</f>
        <v>#REF!</v>
      </c>
      <c r="Q13" s="8" t="e">
        <f>#REF!</f>
        <v>#REF!</v>
      </c>
      <c r="R13" s="87" t="e">
        <f>#REF!</f>
        <v>#REF!</v>
      </c>
      <c r="S13" s="87" t="e">
        <f>#REF!</f>
        <v>#REF!</v>
      </c>
      <c r="T13" s="87" t="e">
        <f>#REF!</f>
        <v>#REF!</v>
      </c>
      <c r="U13" s="87" t="e">
        <f>#REF!</f>
        <v>#REF!</v>
      </c>
      <c r="V13" s="9"/>
    </row>
    <row r="14" spans="1:22" ht="58.5" customHeight="1" x14ac:dyDescent="0.4">
      <c r="A14" s="95" t="e">
        <f>#REF!</f>
        <v>#REF!</v>
      </c>
      <c r="B14" s="34" t="e">
        <f>#REF!</f>
        <v>#REF!</v>
      </c>
      <c r="C14" s="34" t="e">
        <f>#REF!</f>
        <v>#REF!</v>
      </c>
      <c r="D14" s="13" t="e">
        <f>#REF!</f>
        <v>#REF!</v>
      </c>
      <c r="E14" s="8" t="e">
        <f>#REF!</f>
        <v>#REF!</v>
      </c>
      <c r="F14" s="8" t="e">
        <f>#REF!</f>
        <v>#REF!</v>
      </c>
      <c r="G14" s="7" t="e">
        <f>#REF!</f>
        <v>#REF!</v>
      </c>
      <c r="H14" s="10" t="e">
        <f>#REF!</f>
        <v>#REF!</v>
      </c>
      <c r="I14" s="7" t="e">
        <f>#REF!</f>
        <v>#REF!</v>
      </c>
      <c r="J14" s="16" t="e">
        <f>#REF!</f>
        <v>#REF!</v>
      </c>
      <c r="K14" s="16" t="e">
        <f>#REF!</f>
        <v>#REF!</v>
      </c>
      <c r="L14" s="35" t="e">
        <f>#REF!</f>
        <v>#REF!</v>
      </c>
      <c r="M14" s="7" t="e">
        <f>#REF!</f>
        <v>#REF!</v>
      </c>
      <c r="N14" s="8" t="e">
        <f>#REF!</f>
        <v>#REF!</v>
      </c>
      <c r="O14" s="7" t="e">
        <f>#REF!</f>
        <v>#REF!</v>
      </c>
      <c r="P14" s="8" t="e">
        <f>#REF!</f>
        <v>#REF!</v>
      </c>
      <c r="Q14" s="8" t="e">
        <f>#REF!</f>
        <v>#REF!</v>
      </c>
      <c r="R14" s="87" t="e">
        <f>#REF!</f>
        <v>#REF!</v>
      </c>
      <c r="S14" s="87" t="e">
        <f>#REF!</f>
        <v>#REF!</v>
      </c>
      <c r="T14" s="87" t="e">
        <f>#REF!</f>
        <v>#REF!</v>
      </c>
      <c r="U14" s="87" t="e">
        <f>#REF!</f>
        <v>#REF!</v>
      </c>
      <c r="V14" s="9"/>
    </row>
    <row r="15" spans="1:22" ht="79.5" customHeight="1" x14ac:dyDescent="0.4">
      <c r="A15" s="95" t="e">
        <f>#REF!</f>
        <v>#REF!</v>
      </c>
      <c r="B15" s="34" t="e">
        <f>#REF!</f>
        <v>#REF!</v>
      </c>
      <c r="C15" s="34" t="e">
        <f>#REF!</f>
        <v>#REF!</v>
      </c>
      <c r="D15" s="13" t="e">
        <f>#REF!</f>
        <v>#REF!</v>
      </c>
      <c r="E15" s="8" t="e">
        <f>#REF!</f>
        <v>#REF!</v>
      </c>
      <c r="F15" s="8" t="e">
        <f>#REF!</f>
        <v>#REF!</v>
      </c>
      <c r="G15" s="7" t="e">
        <f>#REF!</f>
        <v>#REF!</v>
      </c>
      <c r="H15" s="10" t="e">
        <f>#REF!</f>
        <v>#REF!</v>
      </c>
      <c r="I15" s="7" t="e">
        <f>#REF!</f>
        <v>#REF!</v>
      </c>
      <c r="J15" s="16" t="e">
        <f>#REF!</f>
        <v>#REF!</v>
      </c>
      <c r="K15" s="16" t="e">
        <f>#REF!</f>
        <v>#REF!</v>
      </c>
      <c r="L15" s="35" t="e">
        <f>#REF!</f>
        <v>#REF!</v>
      </c>
      <c r="M15" s="7" t="e">
        <f>#REF!</f>
        <v>#REF!</v>
      </c>
      <c r="N15" s="8" t="e">
        <f>#REF!</f>
        <v>#REF!</v>
      </c>
      <c r="O15" s="7" t="e">
        <f>#REF!</f>
        <v>#REF!</v>
      </c>
      <c r="P15" s="8" t="e">
        <f>#REF!</f>
        <v>#REF!</v>
      </c>
      <c r="Q15" s="8" t="e">
        <f>#REF!</f>
        <v>#REF!</v>
      </c>
      <c r="R15" s="82" t="e">
        <f>#REF!</f>
        <v>#REF!</v>
      </c>
      <c r="S15" s="75" t="e">
        <f>#REF!</f>
        <v>#REF!</v>
      </c>
      <c r="T15" s="75" t="e">
        <f>#REF!</f>
        <v>#REF!</v>
      </c>
      <c r="U15" s="82" t="e">
        <f>#REF!</f>
        <v>#REF!</v>
      </c>
      <c r="V15" s="9"/>
    </row>
    <row r="16" spans="1:22" x14ac:dyDescent="0.4">
      <c r="A16" s="95" t="e">
        <f>#REF!</f>
        <v>#REF!</v>
      </c>
      <c r="B16" s="34" t="e">
        <f>#REF!</f>
        <v>#REF!</v>
      </c>
      <c r="C16" s="34" t="e">
        <f>#REF!</f>
        <v>#REF!</v>
      </c>
      <c r="D16" s="13" t="e">
        <f>#REF!</f>
        <v>#REF!</v>
      </c>
      <c r="E16" s="8" t="e">
        <f>#REF!</f>
        <v>#REF!</v>
      </c>
      <c r="F16" s="8" t="e">
        <f>#REF!</f>
        <v>#REF!</v>
      </c>
      <c r="G16" s="7" t="e">
        <f>#REF!</f>
        <v>#REF!</v>
      </c>
      <c r="H16" s="10" t="e">
        <f>#REF!</f>
        <v>#REF!</v>
      </c>
      <c r="I16" s="7" t="e">
        <f>#REF!</f>
        <v>#REF!</v>
      </c>
      <c r="J16" s="16" t="e">
        <f>#REF!</f>
        <v>#REF!</v>
      </c>
      <c r="K16" s="16" t="e">
        <f>#REF!</f>
        <v>#REF!</v>
      </c>
      <c r="L16" s="35" t="e">
        <f>#REF!</f>
        <v>#REF!</v>
      </c>
      <c r="M16" s="7" t="e">
        <f>#REF!</f>
        <v>#REF!</v>
      </c>
      <c r="N16" s="8" t="e">
        <f>#REF!</f>
        <v>#REF!</v>
      </c>
      <c r="O16" s="7" t="e">
        <f>#REF!</f>
        <v>#REF!</v>
      </c>
      <c r="P16" s="8" t="e">
        <f>#REF!</f>
        <v>#REF!</v>
      </c>
      <c r="Q16" s="8" t="e">
        <f>#REF!</f>
        <v>#REF!</v>
      </c>
      <c r="R16" s="82"/>
      <c r="S16" s="78"/>
      <c r="T16" s="78"/>
      <c r="U16" s="82"/>
      <c r="V16" s="9"/>
    </row>
    <row r="17" spans="1:22" x14ac:dyDescent="0.4">
      <c r="A17" s="95" t="e">
        <f>#REF!</f>
        <v>#REF!</v>
      </c>
      <c r="B17" s="34" t="e">
        <f>#REF!</f>
        <v>#REF!</v>
      </c>
      <c r="C17" s="34" t="e">
        <f>#REF!</f>
        <v>#REF!</v>
      </c>
      <c r="D17" s="13" t="e">
        <f>#REF!</f>
        <v>#REF!</v>
      </c>
      <c r="E17" s="8" t="e">
        <f>#REF!</f>
        <v>#REF!</v>
      </c>
      <c r="F17" s="8" t="e">
        <f>#REF!</f>
        <v>#REF!</v>
      </c>
      <c r="G17" s="7" t="e">
        <f>#REF!</f>
        <v>#REF!</v>
      </c>
      <c r="H17" s="10" t="e">
        <f>#REF!</f>
        <v>#REF!</v>
      </c>
      <c r="I17" s="7" t="e">
        <f>#REF!</f>
        <v>#REF!</v>
      </c>
      <c r="J17" s="16" t="e">
        <f>#REF!</f>
        <v>#REF!</v>
      </c>
      <c r="K17" s="16" t="e">
        <f>#REF!</f>
        <v>#REF!</v>
      </c>
      <c r="L17" s="35" t="e">
        <f>#REF!</f>
        <v>#REF!</v>
      </c>
      <c r="M17" s="7" t="e">
        <f>#REF!</f>
        <v>#REF!</v>
      </c>
      <c r="N17" s="8" t="e">
        <f>#REF!</f>
        <v>#REF!</v>
      </c>
      <c r="O17" s="7" t="e">
        <f>#REF!</f>
        <v>#REF!</v>
      </c>
      <c r="P17" s="8" t="e">
        <f>#REF!</f>
        <v>#REF!</v>
      </c>
      <c r="Q17" s="8" t="e">
        <f>#REF!</f>
        <v>#REF!</v>
      </c>
      <c r="R17" s="82"/>
      <c r="S17" s="78"/>
      <c r="T17" s="78"/>
      <c r="U17" s="82"/>
      <c r="V17" s="9"/>
    </row>
    <row r="18" spans="1:22" x14ac:dyDescent="0.4">
      <c r="A18" s="95" t="e">
        <f>#REF!</f>
        <v>#REF!</v>
      </c>
      <c r="B18" s="34" t="e">
        <f>#REF!</f>
        <v>#REF!</v>
      </c>
      <c r="C18" s="34" t="e">
        <f>#REF!</f>
        <v>#REF!</v>
      </c>
      <c r="D18" s="13" t="e">
        <f>#REF!</f>
        <v>#REF!</v>
      </c>
      <c r="E18" s="8" t="e">
        <f>#REF!</f>
        <v>#REF!</v>
      </c>
      <c r="F18" s="8" t="e">
        <f>#REF!</f>
        <v>#REF!</v>
      </c>
      <c r="G18" s="7" t="e">
        <f>#REF!</f>
        <v>#REF!</v>
      </c>
      <c r="H18" s="10" t="e">
        <f>#REF!</f>
        <v>#REF!</v>
      </c>
      <c r="I18" s="7" t="e">
        <f>#REF!</f>
        <v>#REF!</v>
      </c>
      <c r="J18" s="16" t="e">
        <f>#REF!</f>
        <v>#REF!</v>
      </c>
      <c r="K18" s="16" t="e">
        <f>#REF!</f>
        <v>#REF!</v>
      </c>
      <c r="L18" s="35" t="e">
        <f>#REF!</f>
        <v>#REF!</v>
      </c>
      <c r="M18" s="7" t="e">
        <f>#REF!</f>
        <v>#REF!</v>
      </c>
      <c r="N18" s="8" t="e">
        <f>#REF!</f>
        <v>#REF!</v>
      </c>
      <c r="O18" s="7" t="e">
        <f>#REF!</f>
        <v>#REF!</v>
      </c>
      <c r="P18" s="8" t="e">
        <f>#REF!</f>
        <v>#REF!</v>
      </c>
      <c r="Q18" s="8" t="e">
        <f>#REF!</f>
        <v>#REF!</v>
      </c>
      <c r="R18" s="82"/>
      <c r="S18" s="78"/>
      <c r="T18" s="78"/>
      <c r="U18" s="82"/>
      <c r="V18" s="9"/>
    </row>
    <row r="19" spans="1:22" x14ac:dyDescent="0.4">
      <c r="A19" s="95" t="e">
        <f>#REF!</f>
        <v>#REF!</v>
      </c>
      <c r="B19" s="34" t="e">
        <f>#REF!</f>
        <v>#REF!</v>
      </c>
      <c r="C19" s="34" t="e">
        <f>#REF!</f>
        <v>#REF!</v>
      </c>
      <c r="D19" s="13" t="e">
        <f>#REF!</f>
        <v>#REF!</v>
      </c>
      <c r="E19" s="8" t="e">
        <f>#REF!</f>
        <v>#REF!</v>
      </c>
      <c r="F19" s="8" t="e">
        <f>#REF!</f>
        <v>#REF!</v>
      </c>
      <c r="G19" s="7" t="e">
        <f>#REF!</f>
        <v>#REF!</v>
      </c>
      <c r="H19" s="10" t="e">
        <f>#REF!</f>
        <v>#REF!</v>
      </c>
      <c r="I19" s="7" t="e">
        <f>#REF!</f>
        <v>#REF!</v>
      </c>
      <c r="J19" s="16" t="e">
        <f>#REF!</f>
        <v>#REF!</v>
      </c>
      <c r="K19" s="16" t="e">
        <f>#REF!</f>
        <v>#REF!</v>
      </c>
      <c r="L19" s="35" t="e">
        <f>#REF!</f>
        <v>#REF!</v>
      </c>
      <c r="M19" s="7" t="e">
        <f>#REF!</f>
        <v>#REF!</v>
      </c>
      <c r="N19" s="8" t="e">
        <f>#REF!</f>
        <v>#REF!</v>
      </c>
      <c r="O19" s="7" t="e">
        <f>#REF!</f>
        <v>#REF!</v>
      </c>
      <c r="P19" s="8" t="e">
        <f>#REF!</f>
        <v>#REF!</v>
      </c>
      <c r="Q19" s="8" t="e">
        <f>#REF!</f>
        <v>#REF!</v>
      </c>
      <c r="R19" s="82"/>
      <c r="S19" s="78"/>
      <c r="T19" s="78"/>
      <c r="U19" s="82"/>
      <c r="V19" s="9"/>
    </row>
    <row r="20" spans="1:22" x14ac:dyDescent="0.4">
      <c r="A20" s="95" t="e">
        <f>#REF!</f>
        <v>#REF!</v>
      </c>
      <c r="B20" s="34" t="e">
        <f>#REF!</f>
        <v>#REF!</v>
      </c>
      <c r="C20" s="34" t="e">
        <f>#REF!</f>
        <v>#REF!</v>
      </c>
      <c r="D20" s="13" t="e">
        <f>#REF!</f>
        <v>#REF!</v>
      </c>
      <c r="E20" s="8" t="e">
        <f>#REF!</f>
        <v>#REF!</v>
      </c>
      <c r="F20" s="8" t="e">
        <f>#REF!</f>
        <v>#REF!</v>
      </c>
      <c r="G20" s="7" t="e">
        <f>#REF!</f>
        <v>#REF!</v>
      </c>
      <c r="H20" s="10" t="e">
        <f>#REF!</f>
        <v>#REF!</v>
      </c>
      <c r="I20" s="7" t="e">
        <f>#REF!</f>
        <v>#REF!</v>
      </c>
      <c r="J20" s="16" t="e">
        <f>#REF!</f>
        <v>#REF!</v>
      </c>
      <c r="K20" s="16" t="e">
        <f>#REF!</f>
        <v>#REF!</v>
      </c>
      <c r="L20" s="35" t="e">
        <f>#REF!</f>
        <v>#REF!</v>
      </c>
      <c r="M20" s="7" t="e">
        <f>#REF!</f>
        <v>#REF!</v>
      </c>
      <c r="N20" s="8" t="e">
        <f>#REF!</f>
        <v>#REF!</v>
      </c>
      <c r="O20" s="7" t="e">
        <f>#REF!</f>
        <v>#REF!</v>
      </c>
      <c r="P20" s="8" t="e">
        <f>#REF!</f>
        <v>#REF!</v>
      </c>
      <c r="Q20" s="8" t="e">
        <f>#REF!</f>
        <v>#REF!</v>
      </c>
      <c r="R20" s="82" t="e">
        <f>#REF!</f>
        <v>#REF!</v>
      </c>
      <c r="S20" s="75" t="s">
        <v>170</v>
      </c>
      <c r="T20" s="75" t="e">
        <f>#REF!</f>
        <v>#REF!</v>
      </c>
      <c r="U20" s="82" t="e">
        <f>#REF!</f>
        <v>#REF!</v>
      </c>
      <c r="V20" s="9"/>
    </row>
    <row r="21" spans="1:22" x14ac:dyDescent="0.4">
      <c r="A21" s="95" t="e">
        <f>#REF!</f>
        <v>#REF!</v>
      </c>
      <c r="B21" s="34" t="e">
        <f>#REF!</f>
        <v>#REF!</v>
      </c>
      <c r="C21" s="34" t="e">
        <f>#REF!</f>
        <v>#REF!</v>
      </c>
      <c r="D21" s="13" t="e">
        <f>#REF!</f>
        <v>#REF!</v>
      </c>
      <c r="E21" s="8" t="e">
        <f>#REF!</f>
        <v>#REF!</v>
      </c>
      <c r="F21" s="8" t="e">
        <f>#REF!</f>
        <v>#REF!</v>
      </c>
      <c r="G21" s="7" t="e">
        <f>#REF!</f>
        <v>#REF!</v>
      </c>
      <c r="H21" s="10" t="e">
        <f>#REF!</f>
        <v>#REF!</v>
      </c>
      <c r="I21" s="7" t="e">
        <f>#REF!</f>
        <v>#REF!</v>
      </c>
      <c r="J21" s="16" t="e">
        <f>#REF!</f>
        <v>#REF!</v>
      </c>
      <c r="K21" s="16" t="e">
        <f>#REF!</f>
        <v>#REF!</v>
      </c>
      <c r="L21" s="35" t="e">
        <f>#REF!</f>
        <v>#REF!</v>
      </c>
      <c r="M21" s="7" t="e">
        <f>#REF!</f>
        <v>#REF!</v>
      </c>
      <c r="N21" s="8" t="e">
        <f>#REF!</f>
        <v>#REF!</v>
      </c>
      <c r="O21" s="7" t="e">
        <f>#REF!</f>
        <v>#REF!</v>
      </c>
      <c r="P21" s="8" t="e">
        <f>#REF!</f>
        <v>#REF!</v>
      </c>
      <c r="Q21" s="8" t="e">
        <f>#REF!</f>
        <v>#REF!</v>
      </c>
      <c r="R21" s="82" t="e">
        <f>#REF!</f>
        <v>#REF!</v>
      </c>
      <c r="S21" s="75"/>
      <c r="T21" s="75"/>
      <c r="U21" s="82"/>
      <c r="V21" s="9"/>
    </row>
    <row r="22" spans="1:22" x14ac:dyDescent="0.4">
      <c r="A22" s="95" t="e">
        <f>#REF!</f>
        <v>#REF!</v>
      </c>
      <c r="B22" s="34" t="e">
        <f>#REF!</f>
        <v>#REF!</v>
      </c>
      <c r="C22" s="34" t="e">
        <f>#REF!</f>
        <v>#REF!</v>
      </c>
      <c r="D22" s="13" t="e">
        <f>#REF!</f>
        <v>#REF!</v>
      </c>
      <c r="E22" s="8" t="e">
        <f>#REF!</f>
        <v>#REF!</v>
      </c>
      <c r="F22" s="8" t="e">
        <f>#REF!</f>
        <v>#REF!</v>
      </c>
      <c r="G22" s="7" t="e">
        <f>#REF!</f>
        <v>#REF!</v>
      </c>
      <c r="H22" s="10" t="e">
        <f>#REF!</f>
        <v>#REF!</v>
      </c>
      <c r="I22" s="7" t="e">
        <f>#REF!</f>
        <v>#REF!</v>
      </c>
      <c r="J22" s="16" t="e">
        <f>#REF!</f>
        <v>#REF!</v>
      </c>
      <c r="K22" s="16" t="e">
        <f>#REF!</f>
        <v>#REF!</v>
      </c>
      <c r="L22" s="35" t="e">
        <f>#REF!</f>
        <v>#REF!</v>
      </c>
      <c r="M22" s="7" t="e">
        <f>#REF!</f>
        <v>#REF!</v>
      </c>
      <c r="N22" s="8" t="e">
        <f>#REF!</f>
        <v>#REF!</v>
      </c>
      <c r="O22" s="7" t="e">
        <f>#REF!</f>
        <v>#REF!</v>
      </c>
      <c r="P22" s="8" t="e">
        <f>#REF!</f>
        <v>#REF!</v>
      </c>
      <c r="Q22" s="8" t="e">
        <f>#REF!</f>
        <v>#REF!</v>
      </c>
      <c r="R22" s="82" t="e">
        <f>#REF!</f>
        <v>#REF!</v>
      </c>
      <c r="S22" s="75"/>
      <c r="T22" s="75"/>
      <c r="U22" s="82"/>
      <c r="V22" s="9"/>
    </row>
    <row r="23" spans="1:22" x14ac:dyDescent="0.4">
      <c r="A23" s="95" t="e">
        <f>#REF!</f>
        <v>#REF!</v>
      </c>
      <c r="B23" s="34" t="e">
        <f>#REF!</f>
        <v>#REF!</v>
      </c>
      <c r="C23" s="34" t="e">
        <f>#REF!</f>
        <v>#REF!</v>
      </c>
      <c r="D23" s="13" t="e">
        <f>#REF!</f>
        <v>#REF!</v>
      </c>
      <c r="E23" s="8" t="e">
        <f>#REF!</f>
        <v>#REF!</v>
      </c>
      <c r="F23" s="8" t="e">
        <f>#REF!</f>
        <v>#REF!</v>
      </c>
      <c r="G23" s="7" t="e">
        <f>#REF!</f>
        <v>#REF!</v>
      </c>
      <c r="H23" s="10" t="e">
        <f>#REF!</f>
        <v>#REF!</v>
      </c>
      <c r="I23" s="7" t="e">
        <f>#REF!</f>
        <v>#REF!</v>
      </c>
      <c r="J23" s="16" t="e">
        <f>#REF!</f>
        <v>#REF!</v>
      </c>
      <c r="K23" s="16" t="e">
        <f>#REF!</f>
        <v>#REF!</v>
      </c>
      <c r="L23" s="35" t="e">
        <f>#REF!</f>
        <v>#REF!</v>
      </c>
      <c r="M23" s="7" t="e">
        <f>#REF!</f>
        <v>#REF!</v>
      </c>
      <c r="N23" s="8" t="e">
        <f>#REF!</f>
        <v>#REF!</v>
      </c>
      <c r="O23" s="7" t="e">
        <f>#REF!</f>
        <v>#REF!</v>
      </c>
      <c r="P23" s="8" t="e">
        <f>#REF!</f>
        <v>#REF!</v>
      </c>
      <c r="Q23" s="8" t="e">
        <f>#REF!</f>
        <v>#REF!</v>
      </c>
      <c r="R23" s="82" t="e">
        <f>#REF!</f>
        <v>#REF!</v>
      </c>
      <c r="S23" s="75"/>
      <c r="T23" s="75"/>
      <c r="U23" s="82"/>
      <c r="V23" s="9"/>
    </row>
    <row r="24" spans="1:22" x14ac:dyDescent="0.4">
      <c r="A24" s="95" t="e">
        <f>#REF!</f>
        <v>#REF!</v>
      </c>
      <c r="B24" s="34" t="e">
        <f>#REF!</f>
        <v>#REF!</v>
      </c>
      <c r="C24" s="34" t="e">
        <f>#REF!</f>
        <v>#REF!</v>
      </c>
      <c r="D24" s="13" t="e">
        <f>#REF!</f>
        <v>#REF!</v>
      </c>
      <c r="E24" s="8" t="e">
        <f>#REF!</f>
        <v>#REF!</v>
      </c>
      <c r="F24" s="8" t="e">
        <f>#REF!</f>
        <v>#REF!</v>
      </c>
      <c r="G24" s="7" t="e">
        <f>#REF!</f>
        <v>#REF!</v>
      </c>
      <c r="H24" s="10" t="e">
        <f>#REF!</f>
        <v>#REF!</v>
      </c>
      <c r="I24" s="7" t="e">
        <f>#REF!</f>
        <v>#REF!</v>
      </c>
      <c r="J24" s="16" t="e">
        <f>#REF!</f>
        <v>#REF!</v>
      </c>
      <c r="K24" s="16" t="e">
        <f>#REF!</f>
        <v>#REF!</v>
      </c>
      <c r="L24" s="35" t="e">
        <f>#REF!</f>
        <v>#REF!</v>
      </c>
      <c r="M24" s="7" t="e">
        <f>#REF!</f>
        <v>#REF!</v>
      </c>
      <c r="N24" s="8" t="e">
        <f>#REF!</f>
        <v>#REF!</v>
      </c>
      <c r="O24" s="7" t="e">
        <f>#REF!</f>
        <v>#REF!</v>
      </c>
      <c r="P24" s="8" t="e">
        <f>#REF!</f>
        <v>#REF!</v>
      </c>
      <c r="Q24" s="8" t="e">
        <f>#REF!</f>
        <v>#REF!</v>
      </c>
      <c r="R24" s="82">
        <v>43844</v>
      </c>
      <c r="S24" s="75"/>
      <c r="T24" s="75"/>
      <c r="U24" s="82"/>
    </row>
    <row r="25" spans="1:22" x14ac:dyDescent="0.4">
      <c r="A25" s="95" t="e">
        <f>#REF!</f>
        <v>#REF!</v>
      </c>
      <c r="B25" s="34" t="e">
        <f>#REF!</f>
        <v>#REF!</v>
      </c>
      <c r="C25" s="34" t="e">
        <f>#REF!</f>
        <v>#REF!</v>
      </c>
      <c r="D25" s="13" t="e">
        <f>#REF!</f>
        <v>#REF!</v>
      </c>
      <c r="E25" s="8" t="e">
        <f>#REF!</f>
        <v>#REF!</v>
      </c>
      <c r="F25" s="8" t="e">
        <f>#REF!</f>
        <v>#REF!</v>
      </c>
      <c r="G25" s="7" t="e">
        <f>#REF!</f>
        <v>#REF!</v>
      </c>
      <c r="H25" s="10" t="e">
        <f>#REF!</f>
        <v>#REF!</v>
      </c>
      <c r="I25" s="7" t="e">
        <f>#REF!</f>
        <v>#REF!</v>
      </c>
      <c r="J25" s="16" t="e">
        <f>#REF!</f>
        <v>#REF!</v>
      </c>
      <c r="K25" s="16" t="e">
        <f>#REF!</f>
        <v>#REF!</v>
      </c>
      <c r="L25" s="35" t="e">
        <f>#REF!</f>
        <v>#REF!</v>
      </c>
      <c r="M25" s="7" t="e">
        <f>#REF!</f>
        <v>#REF!</v>
      </c>
      <c r="N25" s="8" t="e">
        <f>#REF!</f>
        <v>#REF!</v>
      </c>
      <c r="O25" s="7" t="e">
        <f>#REF!</f>
        <v>#REF!</v>
      </c>
      <c r="P25" s="8" t="e">
        <f>#REF!</f>
        <v>#REF!</v>
      </c>
      <c r="Q25" s="8" t="e">
        <f>#REF!</f>
        <v>#REF!</v>
      </c>
      <c r="R25" s="82"/>
      <c r="S25" s="78"/>
      <c r="T25" s="78"/>
      <c r="U25" s="82"/>
      <c r="V25" s="9"/>
    </row>
    <row r="26" spans="1:22" s="94" customFormat="1" ht="65.25" customHeight="1" x14ac:dyDescent="0.4">
      <c r="A26" s="95" t="e">
        <f>#REF!</f>
        <v>#REF!</v>
      </c>
      <c r="B26" s="34" t="e">
        <f>#REF!</f>
        <v>#REF!</v>
      </c>
      <c r="C26" s="34" t="e">
        <f>#REF!</f>
        <v>#REF!</v>
      </c>
      <c r="D26" s="13" t="e">
        <f>#REF!</f>
        <v>#REF!</v>
      </c>
      <c r="E26" s="8" t="e">
        <f>#REF!</f>
        <v>#REF!</v>
      </c>
      <c r="F26" s="8" t="e">
        <f>#REF!</f>
        <v>#REF!</v>
      </c>
      <c r="G26" s="7" t="e">
        <f>#REF!</f>
        <v>#REF!</v>
      </c>
      <c r="H26" s="10" t="e">
        <f>#REF!</f>
        <v>#REF!</v>
      </c>
      <c r="I26" s="7" t="e">
        <f>#REF!</f>
        <v>#REF!</v>
      </c>
      <c r="J26" s="16" t="e">
        <f>#REF!</f>
        <v>#REF!</v>
      </c>
      <c r="K26" s="16" t="e">
        <f>#REF!</f>
        <v>#REF!</v>
      </c>
      <c r="L26" s="35" t="e">
        <f>#REF!</f>
        <v>#REF!</v>
      </c>
      <c r="M26" s="7" t="e">
        <f>#REF!</f>
        <v>#REF!</v>
      </c>
      <c r="N26" s="8" t="e">
        <f>#REF!</f>
        <v>#REF!</v>
      </c>
      <c r="O26" s="7" t="e">
        <f>#REF!</f>
        <v>#REF!</v>
      </c>
      <c r="P26" s="8" t="e">
        <f>#REF!</f>
        <v>#REF!</v>
      </c>
      <c r="Q26" s="8" t="e">
        <f>#REF!</f>
        <v>#REF!</v>
      </c>
      <c r="R26" s="82"/>
      <c r="S26" s="78"/>
      <c r="T26" s="78"/>
      <c r="U26" s="82"/>
      <c r="V26" s="9"/>
    </row>
    <row r="27" spans="1:22" x14ac:dyDescent="0.4">
      <c r="A27" s="95" t="e">
        <f>#REF!</f>
        <v>#REF!</v>
      </c>
      <c r="B27" s="34" t="e">
        <f>#REF!</f>
        <v>#REF!</v>
      </c>
      <c r="C27" s="34" t="e">
        <f>#REF!</f>
        <v>#REF!</v>
      </c>
      <c r="D27" s="13" t="e">
        <f>#REF!</f>
        <v>#REF!</v>
      </c>
      <c r="E27" s="8" t="e">
        <f>#REF!</f>
        <v>#REF!</v>
      </c>
      <c r="F27" s="8" t="e">
        <f>#REF!</f>
        <v>#REF!</v>
      </c>
      <c r="G27" s="7" t="e">
        <f>#REF!</f>
        <v>#REF!</v>
      </c>
      <c r="H27" s="10" t="e">
        <f>#REF!</f>
        <v>#REF!</v>
      </c>
      <c r="I27" s="7" t="e">
        <f>#REF!</f>
        <v>#REF!</v>
      </c>
      <c r="J27" s="16" t="e">
        <f>#REF!</f>
        <v>#REF!</v>
      </c>
      <c r="K27" s="16" t="e">
        <f>#REF!</f>
        <v>#REF!</v>
      </c>
      <c r="L27" s="35" t="e">
        <f>#REF!</f>
        <v>#REF!</v>
      </c>
      <c r="M27" s="7" t="e">
        <f>#REF!</f>
        <v>#REF!</v>
      </c>
      <c r="N27" s="8" t="e">
        <f>#REF!</f>
        <v>#REF!</v>
      </c>
      <c r="O27" s="7" t="e">
        <f>#REF!</f>
        <v>#REF!</v>
      </c>
      <c r="P27" s="8" t="e">
        <f>#REF!</f>
        <v>#REF!</v>
      </c>
      <c r="Q27" s="8" t="e">
        <f>#REF!</f>
        <v>#REF!</v>
      </c>
      <c r="R27" s="82"/>
      <c r="S27" s="78"/>
      <c r="T27" s="78"/>
      <c r="U27" s="82"/>
      <c r="V27" s="9"/>
    </row>
    <row r="28" spans="1:22" x14ac:dyDescent="0.4">
      <c r="A28" s="95" t="e">
        <f>#REF!</f>
        <v>#REF!</v>
      </c>
      <c r="B28" s="34" t="e">
        <f>#REF!</f>
        <v>#REF!</v>
      </c>
      <c r="C28" s="34" t="e">
        <f>#REF!</f>
        <v>#REF!</v>
      </c>
      <c r="D28" s="13" t="e">
        <f>#REF!</f>
        <v>#REF!</v>
      </c>
      <c r="E28" s="8" t="e">
        <f>#REF!</f>
        <v>#REF!</v>
      </c>
      <c r="F28" s="8" t="e">
        <f>#REF!</f>
        <v>#REF!</v>
      </c>
      <c r="G28" s="7" t="e">
        <f>#REF!</f>
        <v>#REF!</v>
      </c>
      <c r="H28" s="10" t="e">
        <f>#REF!</f>
        <v>#REF!</v>
      </c>
      <c r="I28" s="7" t="e">
        <f>#REF!</f>
        <v>#REF!</v>
      </c>
      <c r="J28" s="16" t="e">
        <f>#REF!</f>
        <v>#REF!</v>
      </c>
      <c r="K28" s="16" t="e">
        <f>#REF!</f>
        <v>#REF!</v>
      </c>
      <c r="L28" s="35" t="e">
        <f>#REF!</f>
        <v>#REF!</v>
      </c>
      <c r="M28" s="7" t="e">
        <f>#REF!</f>
        <v>#REF!</v>
      </c>
      <c r="N28" s="8" t="e">
        <f>#REF!</f>
        <v>#REF!</v>
      </c>
      <c r="O28" s="7" t="e">
        <f>#REF!</f>
        <v>#REF!</v>
      </c>
      <c r="P28" s="8" t="e">
        <f>#REF!</f>
        <v>#REF!</v>
      </c>
      <c r="Q28" s="8" t="e">
        <f>#REF!</f>
        <v>#REF!</v>
      </c>
      <c r="R28" s="82"/>
      <c r="S28" s="78"/>
      <c r="T28" s="78"/>
      <c r="U28" s="82"/>
      <c r="V28" s="9"/>
    </row>
    <row r="29" spans="1:22" x14ac:dyDescent="0.4">
      <c r="A29" s="95" t="e">
        <f>#REF!</f>
        <v>#REF!</v>
      </c>
      <c r="B29" s="34" t="e">
        <f>#REF!</f>
        <v>#REF!</v>
      </c>
      <c r="C29" s="34" t="e">
        <f>#REF!</f>
        <v>#REF!</v>
      </c>
      <c r="D29" s="13" t="e">
        <f>#REF!</f>
        <v>#REF!</v>
      </c>
      <c r="E29" s="8" t="e">
        <f>#REF!</f>
        <v>#REF!</v>
      </c>
      <c r="F29" s="8" t="e">
        <f>#REF!</f>
        <v>#REF!</v>
      </c>
      <c r="G29" s="7" t="e">
        <f>#REF!</f>
        <v>#REF!</v>
      </c>
      <c r="H29" s="10" t="e">
        <f>#REF!</f>
        <v>#REF!</v>
      </c>
      <c r="I29" s="7" t="e">
        <f>#REF!</f>
        <v>#REF!</v>
      </c>
      <c r="J29" s="16" t="e">
        <f>#REF!</f>
        <v>#REF!</v>
      </c>
      <c r="K29" s="16" t="e">
        <f>#REF!</f>
        <v>#REF!</v>
      </c>
      <c r="L29" s="35" t="e">
        <f>#REF!</f>
        <v>#REF!</v>
      </c>
      <c r="M29" s="7" t="e">
        <f>#REF!</f>
        <v>#REF!</v>
      </c>
      <c r="N29" s="8" t="e">
        <f>#REF!</f>
        <v>#REF!</v>
      </c>
      <c r="O29" s="7" t="e">
        <f>#REF!</f>
        <v>#REF!</v>
      </c>
      <c r="P29" s="8" t="e">
        <f>#REF!</f>
        <v>#REF!</v>
      </c>
      <c r="Q29" s="8" t="e">
        <f>#REF!</f>
        <v>#REF!</v>
      </c>
      <c r="R29" s="82"/>
      <c r="S29" s="78"/>
      <c r="T29" s="78"/>
      <c r="U29" s="82"/>
      <c r="V29" s="9"/>
    </row>
    <row r="30" spans="1:22" ht="43.75" x14ac:dyDescent="0.4">
      <c r="A30" s="95" t="e">
        <f>#REF!</f>
        <v>#REF!</v>
      </c>
      <c r="B30" s="34" t="e">
        <f>#REF!</f>
        <v>#REF!</v>
      </c>
      <c r="C30" s="34" t="e">
        <f>#REF!</f>
        <v>#REF!</v>
      </c>
      <c r="D30" s="13" t="e">
        <f>#REF!</f>
        <v>#REF!</v>
      </c>
      <c r="E30" s="8" t="e">
        <f>#REF!</f>
        <v>#REF!</v>
      </c>
      <c r="F30" s="8" t="e">
        <f>#REF!</f>
        <v>#REF!</v>
      </c>
      <c r="G30" s="7" t="e">
        <f>#REF!</f>
        <v>#REF!</v>
      </c>
      <c r="H30" s="10" t="e">
        <f>#REF!</f>
        <v>#REF!</v>
      </c>
      <c r="I30" s="7" t="e">
        <f>#REF!</f>
        <v>#REF!</v>
      </c>
      <c r="J30" s="16" t="e">
        <f>#REF!</f>
        <v>#REF!</v>
      </c>
      <c r="K30" s="16" t="e">
        <f>#REF!</f>
        <v>#REF!</v>
      </c>
      <c r="L30" s="35" t="e">
        <f>#REF!</f>
        <v>#REF!</v>
      </c>
      <c r="M30" s="7" t="e">
        <f>#REF!</f>
        <v>#REF!</v>
      </c>
      <c r="N30" s="8" t="e">
        <f>#REF!</f>
        <v>#REF!</v>
      </c>
      <c r="O30" s="7" t="e">
        <f>#REF!</f>
        <v>#REF!</v>
      </c>
      <c r="P30" s="8" t="e">
        <f>#REF!</f>
        <v>#REF!</v>
      </c>
      <c r="Q30" s="8" t="e">
        <f>#REF!</f>
        <v>#REF!</v>
      </c>
      <c r="R30" s="82">
        <v>43843</v>
      </c>
      <c r="S30" s="78" t="s">
        <v>170</v>
      </c>
      <c r="T30" s="59" t="s">
        <v>177</v>
      </c>
      <c r="U30" s="82">
        <v>44209</v>
      </c>
      <c r="V30" s="9"/>
    </row>
    <row r="31" spans="1:22" ht="43.75" x14ac:dyDescent="0.4">
      <c r="A31" s="95" t="e">
        <f>#REF!</f>
        <v>#REF!</v>
      </c>
      <c r="B31" s="34" t="e">
        <f>#REF!</f>
        <v>#REF!</v>
      </c>
      <c r="C31" s="34" t="e">
        <f>#REF!</f>
        <v>#REF!</v>
      </c>
      <c r="D31" s="13" t="e">
        <f>#REF!</f>
        <v>#REF!</v>
      </c>
      <c r="E31" s="8" t="e">
        <f>#REF!</f>
        <v>#REF!</v>
      </c>
      <c r="F31" s="8" t="e">
        <f>#REF!</f>
        <v>#REF!</v>
      </c>
      <c r="G31" s="7" t="e">
        <f>#REF!</f>
        <v>#REF!</v>
      </c>
      <c r="H31" s="10" t="e">
        <f>#REF!</f>
        <v>#REF!</v>
      </c>
      <c r="I31" s="7" t="e">
        <f>#REF!</f>
        <v>#REF!</v>
      </c>
      <c r="J31" s="16" t="e">
        <f>#REF!</f>
        <v>#REF!</v>
      </c>
      <c r="K31" s="16" t="e">
        <f>#REF!</f>
        <v>#REF!</v>
      </c>
      <c r="L31" s="35" t="e">
        <f>#REF!</f>
        <v>#REF!</v>
      </c>
      <c r="M31" s="7" t="e">
        <f>#REF!</f>
        <v>#REF!</v>
      </c>
      <c r="N31" s="8" t="e">
        <f>#REF!</f>
        <v>#REF!</v>
      </c>
      <c r="O31" s="7" t="e">
        <f>#REF!</f>
        <v>#REF!</v>
      </c>
      <c r="P31" s="8" t="e">
        <f>#REF!</f>
        <v>#REF!</v>
      </c>
      <c r="Q31" s="8" t="e">
        <f>#REF!</f>
        <v>#REF!</v>
      </c>
      <c r="R31" s="82">
        <v>43843</v>
      </c>
      <c r="S31" s="78" t="s">
        <v>170</v>
      </c>
      <c r="T31" s="59" t="s">
        <v>177</v>
      </c>
      <c r="U31" s="82">
        <v>44209</v>
      </c>
      <c r="V31" s="9"/>
    </row>
    <row r="32" spans="1:22" ht="43.75" x14ac:dyDescent="0.4">
      <c r="A32" s="95" t="e">
        <f>#REF!</f>
        <v>#REF!</v>
      </c>
      <c r="B32" s="34" t="e">
        <f>#REF!</f>
        <v>#REF!</v>
      </c>
      <c r="C32" s="34" t="e">
        <f>#REF!</f>
        <v>#REF!</v>
      </c>
      <c r="D32" s="13" t="e">
        <f>#REF!</f>
        <v>#REF!</v>
      </c>
      <c r="E32" s="8" t="e">
        <f>#REF!</f>
        <v>#REF!</v>
      </c>
      <c r="F32" s="8" t="e">
        <f>#REF!</f>
        <v>#REF!</v>
      </c>
      <c r="G32" s="7" t="e">
        <f>#REF!</f>
        <v>#REF!</v>
      </c>
      <c r="H32" s="10" t="e">
        <f>#REF!</f>
        <v>#REF!</v>
      </c>
      <c r="I32" s="7" t="e">
        <f>#REF!</f>
        <v>#REF!</v>
      </c>
      <c r="J32" s="16" t="e">
        <f>#REF!</f>
        <v>#REF!</v>
      </c>
      <c r="K32" s="16" t="e">
        <f>#REF!</f>
        <v>#REF!</v>
      </c>
      <c r="L32" s="35" t="e">
        <f>#REF!</f>
        <v>#REF!</v>
      </c>
      <c r="M32" s="7" t="e">
        <f>#REF!</f>
        <v>#REF!</v>
      </c>
      <c r="N32" s="8" t="e">
        <f>#REF!</f>
        <v>#REF!</v>
      </c>
      <c r="O32" s="7" t="e">
        <f>#REF!</f>
        <v>#REF!</v>
      </c>
      <c r="P32" s="8" t="e">
        <f>#REF!</f>
        <v>#REF!</v>
      </c>
      <c r="Q32" s="8" t="e">
        <f>#REF!</f>
        <v>#REF!</v>
      </c>
      <c r="R32" s="82">
        <v>43843</v>
      </c>
      <c r="S32" s="78" t="s">
        <v>170</v>
      </c>
      <c r="T32" s="59" t="s">
        <v>178</v>
      </c>
      <c r="U32" s="82">
        <v>44209</v>
      </c>
      <c r="V32" s="9"/>
    </row>
    <row r="33" spans="1:22" x14ac:dyDescent="0.4">
      <c r="A33" s="95" t="e">
        <f>#REF!</f>
        <v>#REF!</v>
      </c>
      <c r="B33" s="34" t="e">
        <f>#REF!</f>
        <v>#REF!</v>
      </c>
      <c r="C33" s="34" t="e">
        <f>#REF!</f>
        <v>#REF!</v>
      </c>
      <c r="D33" s="13" t="e">
        <f>#REF!</f>
        <v>#REF!</v>
      </c>
      <c r="E33" s="8" t="e">
        <f>#REF!</f>
        <v>#REF!</v>
      </c>
      <c r="F33" s="8" t="e">
        <f>#REF!</f>
        <v>#REF!</v>
      </c>
      <c r="G33" s="7" t="e">
        <f>#REF!</f>
        <v>#REF!</v>
      </c>
      <c r="H33" s="10" t="e">
        <f>#REF!</f>
        <v>#REF!</v>
      </c>
      <c r="I33" s="7" t="e">
        <f>#REF!</f>
        <v>#REF!</v>
      </c>
      <c r="J33" s="16" t="e">
        <f>#REF!</f>
        <v>#REF!</v>
      </c>
      <c r="K33" s="16" t="e">
        <f>#REF!</f>
        <v>#REF!</v>
      </c>
      <c r="L33" s="35" t="e">
        <f>#REF!</f>
        <v>#REF!</v>
      </c>
      <c r="M33" s="7" t="e">
        <f>#REF!</f>
        <v>#REF!</v>
      </c>
      <c r="N33" s="8" t="e">
        <f>#REF!</f>
        <v>#REF!</v>
      </c>
      <c r="O33" s="7" t="e">
        <f>#REF!</f>
        <v>#REF!</v>
      </c>
      <c r="P33" s="8" t="e">
        <f>#REF!</f>
        <v>#REF!</v>
      </c>
      <c r="Q33" s="8" t="e">
        <f>#REF!</f>
        <v>#REF!</v>
      </c>
      <c r="R33" s="82"/>
      <c r="S33" s="78"/>
      <c r="T33" s="78"/>
      <c r="U33" s="82"/>
      <c r="V33" s="9"/>
    </row>
    <row r="34" spans="1:22" x14ac:dyDescent="0.4">
      <c r="A34" s="95" t="e">
        <f>#REF!</f>
        <v>#REF!</v>
      </c>
      <c r="B34" s="34" t="e">
        <f>#REF!</f>
        <v>#REF!</v>
      </c>
      <c r="C34" s="34" t="e">
        <f>#REF!</f>
        <v>#REF!</v>
      </c>
      <c r="D34" s="13" t="e">
        <f>#REF!</f>
        <v>#REF!</v>
      </c>
      <c r="E34" s="8" t="e">
        <f>#REF!</f>
        <v>#REF!</v>
      </c>
      <c r="F34" s="8" t="e">
        <f>#REF!</f>
        <v>#REF!</v>
      </c>
      <c r="G34" s="7" t="e">
        <f>#REF!</f>
        <v>#REF!</v>
      </c>
      <c r="H34" s="10" t="e">
        <f>#REF!</f>
        <v>#REF!</v>
      </c>
      <c r="I34" s="7" t="e">
        <f>#REF!</f>
        <v>#REF!</v>
      </c>
      <c r="J34" s="16" t="e">
        <f>#REF!</f>
        <v>#REF!</v>
      </c>
      <c r="K34" s="16" t="e">
        <f>#REF!</f>
        <v>#REF!</v>
      </c>
      <c r="L34" s="35" t="e">
        <f>#REF!</f>
        <v>#REF!</v>
      </c>
      <c r="M34" s="7" t="e">
        <f>#REF!</f>
        <v>#REF!</v>
      </c>
      <c r="N34" s="8" t="e">
        <f>#REF!</f>
        <v>#REF!</v>
      </c>
      <c r="O34" s="7" t="e">
        <f>#REF!</f>
        <v>#REF!</v>
      </c>
      <c r="P34" s="8" t="e">
        <f>#REF!</f>
        <v>#REF!</v>
      </c>
      <c r="Q34" s="8" t="e">
        <f>#REF!</f>
        <v>#REF!</v>
      </c>
      <c r="R34" s="82"/>
      <c r="S34" s="78"/>
      <c r="T34" s="78"/>
      <c r="U34" s="82"/>
      <c r="V34" s="9"/>
    </row>
    <row r="35" spans="1:22" x14ac:dyDescent="0.4">
      <c r="A35" s="95" t="e">
        <f>#REF!</f>
        <v>#REF!</v>
      </c>
      <c r="B35" s="34" t="e">
        <f>#REF!</f>
        <v>#REF!</v>
      </c>
      <c r="C35" s="34" t="e">
        <f>#REF!</f>
        <v>#REF!</v>
      </c>
      <c r="D35" s="13" t="e">
        <f>#REF!</f>
        <v>#REF!</v>
      </c>
      <c r="E35" s="8" t="e">
        <f>#REF!</f>
        <v>#REF!</v>
      </c>
      <c r="F35" s="8" t="e">
        <f>#REF!</f>
        <v>#REF!</v>
      </c>
      <c r="G35" s="7" t="e">
        <f>#REF!</f>
        <v>#REF!</v>
      </c>
      <c r="H35" s="10" t="e">
        <f>#REF!</f>
        <v>#REF!</v>
      </c>
      <c r="I35" s="7" t="e">
        <f>#REF!</f>
        <v>#REF!</v>
      </c>
      <c r="J35" s="16" t="e">
        <f>#REF!</f>
        <v>#REF!</v>
      </c>
      <c r="K35" s="16" t="e">
        <f>#REF!</f>
        <v>#REF!</v>
      </c>
      <c r="L35" s="35" t="e">
        <f>#REF!</f>
        <v>#REF!</v>
      </c>
      <c r="M35" s="7" t="e">
        <f>#REF!</f>
        <v>#REF!</v>
      </c>
      <c r="N35" s="8" t="e">
        <f>#REF!</f>
        <v>#REF!</v>
      </c>
      <c r="O35" s="7" t="e">
        <f>#REF!</f>
        <v>#REF!</v>
      </c>
      <c r="P35" s="8" t="e">
        <f>#REF!</f>
        <v>#REF!</v>
      </c>
      <c r="Q35" s="8" t="e">
        <f>#REF!</f>
        <v>#REF!</v>
      </c>
      <c r="R35" s="82"/>
      <c r="S35" s="78"/>
      <c r="T35" s="78"/>
      <c r="U35" s="82"/>
      <c r="V35" s="9"/>
    </row>
    <row r="36" spans="1:22" x14ac:dyDescent="0.4">
      <c r="A36" s="95" t="e">
        <f>#REF!</f>
        <v>#REF!</v>
      </c>
      <c r="B36" s="34" t="e">
        <f>#REF!</f>
        <v>#REF!</v>
      </c>
      <c r="C36" s="34" t="e">
        <f>#REF!</f>
        <v>#REF!</v>
      </c>
      <c r="D36" s="13" t="e">
        <f>#REF!</f>
        <v>#REF!</v>
      </c>
      <c r="E36" s="8" t="e">
        <f>#REF!</f>
        <v>#REF!</v>
      </c>
      <c r="F36" s="8" t="e">
        <f>#REF!</f>
        <v>#REF!</v>
      </c>
      <c r="G36" s="7" t="e">
        <f>#REF!</f>
        <v>#REF!</v>
      </c>
      <c r="H36" s="10" t="e">
        <f>#REF!</f>
        <v>#REF!</v>
      </c>
      <c r="I36" s="7" t="e">
        <f>#REF!</f>
        <v>#REF!</v>
      </c>
      <c r="J36" s="16" t="e">
        <f>#REF!</f>
        <v>#REF!</v>
      </c>
      <c r="K36" s="16" t="e">
        <f>#REF!</f>
        <v>#REF!</v>
      </c>
      <c r="L36" s="35" t="e">
        <f>#REF!</f>
        <v>#REF!</v>
      </c>
      <c r="M36" s="7" t="e">
        <f>#REF!</f>
        <v>#REF!</v>
      </c>
      <c r="N36" s="8" t="e">
        <f>#REF!</f>
        <v>#REF!</v>
      </c>
      <c r="O36" s="7" t="e">
        <f>#REF!</f>
        <v>#REF!</v>
      </c>
      <c r="P36" s="8" t="e">
        <f>#REF!</f>
        <v>#REF!</v>
      </c>
      <c r="Q36" s="8" t="e">
        <f>#REF!</f>
        <v>#REF!</v>
      </c>
      <c r="R36" s="82"/>
      <c r="S36" s="78"/>
      <c r="T36" s="78"/>
      <c r="U36" s="82"/>
      <c r="V36" s="9"/>
    </row>
    <row r="37" spans="1:22" x14ac:dyDescent="0.4">
      <c r="A37" s="95" t="e">
        <f>#REF!</f>
        <v>#REF!</v>
      </c>
      <c r="B37" s="34" t="e">
        <f>#REF!</f>
        <v>#REF!</v>
      </c>
      <c r="C37" s="34" t="e">
        <f>#REF!</f>
        <v>#REF!</v>
      </c>
      <c r="D37" s="13" t="e">
        <f>#REF!</f>
        <v>#REF!</v>
      </c>
      <c r="E37" s="8" t="e">
        <f>#REF!</f>
        <v>#REF!</v>
      </c>
      <c r="F37" s="8" t="e">
        <f>#REF!</f>
        <v>#REF!</v>
      </c>
      <c r="G37" s="7" t="e">
        <f>#REF!</f>
        <v>#REF!</v>
      </c>
      <c r="H37" s="10" t="e">
        <f>#REF!</f>
        <v>#REF!</v>
      </c>
      <c r="I37" s="7" t="e">
        <f>#REF!</f>
        <v>#REF!</v>
      </c>
      <c r="J37" s="16" t="e">
        <f>#REF!</f>
        <v>#REF!</v>
      </c>
      <c r="K37" s="16" t="e">
        <f>#REF!</f>
        <v>#REF!</v>
      </c>
      <c r="L37" s="35" t="e">
        <f>#REF!</f>
        <v>#REF!</v>
      </c>
      <c r="M37" s="7" t="e">
        <f>#REF!</f>
        <v>#REF!</v>
      </c>
      <c r="N37" s="8" t="e">
        <f>#REF!</f>
        <v>#REF!</v>
      </c>
      <c r="O37" s="7" t="e">
        <f>#REF!</f>
        <v>#REF!</v>
      </c>
      <c r="P37" s="8" t="e">
        <f>#REF!</f>
        <v>#REF!</v>
      </c>
      <c r="Q37" s="8" t="e">
        <f>#REF!</f>
        <v>#REF!</v>
      </c>
      <c r="R37" s="82"/>
      <c r="S37" s="78"/>
      <c r="T37" s="78"/>
      <c r="U37" s="82"/>
      <c r="V37" s="9"/>
    </row>
    <row r="38" spans="1:22" ht="72.900000000000006" x14ac:dyDescent="0.4">
      <c r="A38" s="95" t="e">
        <f>#REF!</f>
        <v>#REF!</v>
      </c>
      <c r="B38" s="34" t="e">
        <f>#REF!</f>
        <v>#REF!</v>
      </c>
      <c r="C38" s="34" t="e">
        <f>#REF!</f>
        <v>#REF!</v>
      </c>
      <c r="D38" s="13" t="e">
        <f>#REF!</f>
        <v>#REF!</v>
      </c>
      <c r="E38" s="8" t="e">
        <f>#REF!</f>
        <v>#REF!</v>
      </c>
      <c r="F38" s="8" t="e">
        <f>#REF!</f>
        <v>#REF!</v>
      </c>
      <c r="G38" s="7" t="e">
        <f>#REF!</f>
        <v>#REF!</v>
      </c>
      <c r="H38" s="10" t="e">
        <f>#REF!</f>
        <v>#REF!</v>
      </c>
      <c r="I38" s="7" t="e">
        <f>#REF!</f>
        <v>#REF!</v>
      </c>
      <c r="J38" s="16" t="e">
        <f>#REF!</f>
        <v>#REF!</v>
      </c>
      <c r="K38" s="16" t="e">
        <f>#REF!</f>
        <v>#REF!</v>
      </c>
      <c r="L38" s="35" t="e">
        <f>#REF!</f>
        <v>#REF!</v>
      </c>
      <c r="M38" s="7" t="e">
        <f>#REF!</f>
        <v>#REF!</v>
      </c>
      <c r="N38" s="8" t="e">
        <f>#REF!</f>
        <v>#REF!</v>
      </c>
      <c r="O38" s="7" t="e">
        <f>#REF!</f>
        <v>#REF!</v>
      </c>
      <c r="P38" s="8" t="e">
        <f>#REF!</f>
        <v>#REF!</v>
      </c>
      <c r="Q38" s="8" t="e">
        <f>#REF!</f>
        <v>#REF!</v>
      </c>
      <c r="R38" s="82">
        <v>44181</v>
      </c>
      <c r="S38" s="78" t="s">
        <v>170</v>
      </c>
      <c r="T38" s="59" t="s">
        <v>172</v>
      </c>
      <c r="U38" s="82"/>
      <c r="V38" s="9"/>
    </row>
    <row r="39" spans="1:22" x14ac:dyDescent="0.4">
      <c r="A39" s="95" t="e">
        <f>#REF!</f>
        <v>#REF!</v>
      </c>
      <c r="B39" s="34" t="e">
        <f>#REF!</f>
        <v>#REF!</v>
      </c>
      <c r="C39" s="34" t="e">
        <f>#REF!</f>
        <v>#REF!</v>
      </c>
      <c r="D39" s="13" t="e">
        <f>#REF!</f>
        <v>#REF!</v>
      </c>
      <c r="E39" s="8" t="e">
        <f>#REF!</f>
        <v>#REF!</v>
      </c>
      <c r="F39" s="8" t="e">
        <f>#REF!</f>
        <v>#REF!</v>
      </c>
      <c r="G39" s="7" t="e">
        <f>#REF!</f>
        <v>#REF!</v>
      </c>
      <c r="H39" s="10" t="e">
        <f>#REF!</f>
        <v>#REF!</v>
      </c>
      <c r="I39" s="7" t="e">
        <f>#REF!</f>
        <v>#REF!</v>
      </c>
      <c r="J39" s="16" t="e">
        <f>#REF!</f>
        <v>#REF!</v>
      </c>
      <c r="K39" s="16" t="e">
        <f>#REF!</f>
        <v>#REF!</v>
      </c>
      <c r="L39" s="35" t="e">
        <f>#REF!</f>
        <v>#REF!</v>
      </c>
      <c r="M39" s="7" t="e">
        <f>#REF!</f>
        <v>#REF!</v>
      </c>
      <c r="N39" s="8" t="e">
        <f>#REF!</f>
        <v>#REF!</v>
      </c>
      <c r="O39" s="7" t="e">
        <f>#REF!</f>
        <v>#REF!</v>
      </c>
      <c r="P39" s="8" t="e">
        <f>#REF!</f>
        <v>#REF!</v>
      </c>
      <c r="Q39" s="8" t="e">
        <f>#REF!</f>
        <v>#REF!</v>
      </c>
      <c r="R39" s="82"/>
      <c r="S39" s="78"/>
      <c r="T39" s="78"/>
      <c r="U39" s="82"/>
      <c r="V39" s="9"/>
    </row>
    <row r="40" spans="1:22" x14ac:dyDescent="0.4">
      <c r="A40" s="95" t="e">
        <f>#REF!</f>
        <v>#REF!</v>
      </c>
      <c r="B40" s="34" t="e">
        <f>#REF!</f>
        <v>#REF!</v>
      </c>
      <c r="C40" s="34" t="e">
        <f>#REF!</f>
        <v>#REF!</v>
      </c>
      <c r="D40" s="13" t="e">
        <f>#REF!</f>
        <v>#REF!</v>
      </c>
      <c r="E40" s="8" t="e">
        <f>#REF!</f>
        <v>#REF!</v>
      </c>
      <c r="F40" s="8" t="e">
        <f>#REF!</f>
        <v>#REF!</v>
      </c>
      <c r="G40" s="7" t="e">
        <f>#REF!</f>
        <v>#REF!</v>
      </c>
      <c r="H40" s="10" t="e">
        <f>#REF!</f>
        <v>#REF!</v>
      </c>
      <c r="I40" s="7" t="e">
        <f>#REF!</f>
        <v>#REF!</v>
      </c>
      <c r="J40" s="16" t="e">
        <f>#REF!</f>
        <v>#REF!</v>
      </c>
      <c r="K40" s="16" t="e">
        <f>#REF!</f>
        <v>#REF!</v>
      </c>
      <c r="L40" s="35" t="e">
        <f>#REF!</f>
        <v>#REF!</v>
      </c>
      <c r="M40" s="7" t="e">
        <f>#REF!</f>
        <v>#REF!</v>
      </c>
      <c r="N40" s="8" t="e">
        <f>#REF!</f>
        <v>#REF!</v>
      </c>
      <c r="O40" s="7" t="e">
        <f>#REF!</f>
        <v>#REF!</v>
      </c>
      <c r="P40" s="8" t="e">
        <f>#REF!</f>
        <v>#REF!</v>
      </c>
      <c r="Q40" s="8" t="e">
        <f>#REF!</f>
        <v>#REF!</v>
      </c>
      <c r="R40" s="82"/>
      <c r="S40" s="78"/>
      <c r="T40" s="78"/>
      <c r="U40" s="82"/>
      <c r="V40" s="9"/>
    </row>
    <row r="41" spans="1:22" ht="29.15" x14ac:dyDescent="0.4">
      <c r="A41" s="97" t="e">
        <f>#REF!</f>
        <v>#REF!</v>
      </c>
      <c r="B41" s="98" t="e">
        <f>#REF!</f>
        <v>#REF!</v>
      </c>
      <c r="C41" s="98" t="e">
        <f>#REF!</f>
        <v>#REF!</v>
      </c>
      <c r="D41" s="99" t="e">
        <f>#REF!</f>
        <v>#REF!</v>
      </c>
      <c r="E41" s="100" t="e">
        <f>#REF!</f>
        <v>#REF!</v>
      </c>
      <c r="F41" s="100" t="e">
        <f>#REF!</f>
        <v>#REF!</v>
      </c>
      <c r="G41" s="100" t="e">
        <f>#REF!</f>
        <v>#REF!</v>
      </c>
      <c r="H41" s="101" t="e">
        <f>#REF!</f>
        <v>#REF!</v>
      </c>
      <c r="I41" s="100" t="e">
        <f>#REF!</f>
        <v>#REF!</v>
      </c>
      <c r="J41" s="102" t="e">
        <f>#REF!</f>
        <v>#REF!</v>
      </c>
      <c r="K41" s="102" t="e">
        <f>#REF!</f>
        <v>#REF!</v>
      </c>
      <c r="L41" s="3" t="e">
        <f>#REF!</f>
        <v>#REF!</v>
      </c>
      <c r="M41" s="100" t="e">
        <f>#REF!</f>
        <v>#REF!</v>
      </c>
      <c r="N41" s="100" t="e">
        <f>#REF!</f>
        <v>#REF!</v>
      </c>
      <c r="O41" s="100" t="e">
        <f>#REF!</f>
        <v>#REF!</v>
      </c>
      <c r="P41" s="100" t="e">
        <f>#REF!</f>
        <v>#REF!</v>
      </c>
      <c r="Q41" s="100" t="e">
        <f>#REF!</f>
        <v>#REF!</v>
      </c>
      <c r="R41" s="103"/>
      <c r="S41" s="104"/>
      <c r="T41" s="106" t="s">
        <v>181</v>
      </c>
      <c r="U41" s="103"/>
      <c r="V41" s="105"/>
    </row>
    <row r="42" spans="1:22" ht="29.15" x14ac:dyDescent="0.4">
      <c r="A42" s="97" t="e">
        <f>#REF!</f>
        <v>#REF!</v>
      </c>
      <c r="B42" s="98" t="e">
        <f>#REF!</f>
        <v>#REF!</v>
      </c>
      <c r="C42" s="98" t="e">
        <f>#REF!</f>
        <v>#REF!</v>
      </c>
      <c r="D42" s="99" t="e">
        <f>#REF!</f>
        <v>#REF!</v>
      </c>
      <c r="E42" s="100" t="e">
        <f>#REF!</f>
        <v>#REF!</v>
      </c>
      <c r="F42" s="100" t="e">
        <f>#REF!</f>
        <v>#REF!</v>
      </c>
      <c r="G42" s="100" t="e">
        <f>#REF!</f>
        <v>#REF!</v>
      </c>
      <c r="H42" s="101" t="e">
        <f>#REF!</f>
        <v>#REF!</v>
      </c>
      <c r="I42" s="100" t="e">
        <f>#REF!</f>
        <v>#REF!</v>
      </c>
      <c r="J42" s="102" t="e">
        <f>#REF!</f>
        <v>#REF!</v>
      </c>
      <c r="K42" s="102" t="e">
        <f>#REF!</f>
        <v>#REF!</v>
      </c>
      <c r="L42" s="3" t="e">
        <f>#REF!</f>
        <v>#REF!</v>
      </c>
      <c r="M42" s="100" t="e">
        <f>#REF!</f>
        <v>#REF!</v>
      </c>
      <c r="N42" s="100" t="e">
        <f>#REF!</f>
        <v>#REF!</v>
      </c>
      <c r="O42" s="100" t="e">
        <f>#REF!</f>
        <v>#REF!</v>
      </c>
      <c r="P42" s="100" t="e">
        <f>#REF!</f>
        <v>#REF!</v>
      </c>
      <c r="Q42" s="100" t="e">
        <f>#REF!</f>
        <v>#REF!</v>
      </c>
      <c r="R42" s="103"/>
      <c r="S42" s="104"/>
      <c r="T42" s="106" t="s">
        <v>181</v>
      </c>
      <c r="U42" s="103"/>
      <c r="V42" s="105"/>
    </row>
    <row r="43" spans="1:22" ht="29.15" x14ac:dyDescent="0.4">
      <c r="A43" s="97" t="e">
        <f>#REF!</f>
        <v>#REF!</v>
      </c>
      <c r="B43" s="98" t="e">
        <f>#REF!</f>
        <v>#REF!</v>
      </c>
      <c r="C43" s="98" t="e">
        <f>#REF!</f>
        <v>#REF!</v>
      </c>
      <c r="D43" s="99" t="e">
        <f>#REF!</f>
        <v>#REF!</v>
      </c>
      <c r="E43" s="100" t="e">
        <f>#REF!</f>
        <v>#REF!</v>
      </c>
      <c r="F43" s="100" t="e">
        <f>#REF!</f>
        <v>#REF!</v>
      </c>
      <c r="G43" s="100" t="e">
        <f>#REF!</f>
        <v>#REF!</v>
      </c>
      <c r="H43" s="101" t="e">
        <f>#REF!</f>
        <v>#REF!</v>
      </c>
      <c r="I43" s="100" t="e">
        <f>#REF!</f>
        <v>#REF!</v>
      </c>
      <c r="J43" s="102" t="e">
        <f>#REF!</f>
        <v>#REF!</v>
      </c>
      <c r="K43" s="102" t="e">
        <f>#REF!</f>
        <v>#REF!</v>
      </c>
      <c r="L43" s="3" t="e">
        <f>#REF!</f>
        <v>#REF!</v>
      </c>
      <c r="M43" s="100" t="e">
        <f>#REF!</f>
        <v>#REF!</v>
      </c>
      <c r="N43" s="100" t="e">
        <f>#REF!</f>
        <v>#REF!</v>
      </c>
      <c r="O43" s="100" t="e">
        <f>#REF!</f>
        <v>#REF!</v>
      </c>
      <c r="P43" s="100" t="e">
        <f>#REF!</f>
        <v>#REF!</v>
      </c>
      <c r="Q43" s="100" t="e">
        <f>#REF!</f>
        <v>#REF!</v>
      </c>
      <c r="R43" s="103"/>
      <c r="S43" s="104"/>
      <c r="T43" s="106" t="s">
        <v>181</v>
      </c>
      <c r="U43" s="103"/>
      <c r="V43" s="105"/>
    </row>
    <row r="44" spans="1:22" ht="29.15" x14ac:dyDescent="0.4">
      <c r="A44" s="97" t="e">
        <f>#REF!</f>
        <v>#REF!</v>
      </c>
      <c r="B44" s="98" t="e">
        <f>#REF!</f>
        <v>#REF!</v>
      </c>
      <c r="C44" s="98" t="e">
        <f>#REF!</f>
        <v>#REF!</v>
      </c>
      <c r="D44" s="99" t="e">
        <f>#REF!</f>
        <v>#REF!</v>
      </c>
      <c r="E44" s="100" t="e">
        <f>#REF!</f>
        <v>#REF!</v>
      </c>
      <c r="F44" s="100" t="e">
        <f>#REF!</f>
        <v>#REF!</v>
      </c>
      <c r="G44" s="100" t="e">
        <f>#REF!</f>
        <v>#REF!</v>
      </c>
      <c r="H44" s="101" t="e">
        <f>#REF!</f>
        <v>#REF!</v>
      </c>
      <c r="I44" s="100" t="e">
        <f>#REF!</f>
        <v>#REF!</v>
      </c>
      <c r="J44" s="102" t="e">
        <f>#REF!</f>
        <v>#REF!</v>
      </c>
      <c r="K44" s="102" t="e">
        <f>#REF!</f>
        <v>#REF!</v>
      </c>
      <c r="L44" s="3" t="e">
        <f>#REF!</f>
        <v>#REF!</v>
      </c>
      <c r="M44" s="100" t="e">
        <f>#REF!</f>
        <v>#REF!</v>
      </c>
      <c r="N44" s="100" t="e">
        <f>#REF!</f>
        <v>#REF!</v>
      </c>
      <c r="O44" s="100" t="e">
        <f>#REF!</f>
        <v>#REF!</v>
      </c>
      <c r="P44" s="100" t="e">
        <f>#REF!</f>
        <v>#REF!</v>
      </c>
      <c r="Q44" s="100" t="e">
        <f>#REF!</f>
        <v>#REF!</v>
      </c>
      <c r="R44" s="103"/>
      <c r="S44" s="104"/>
      <c r="T44" s="106" t="s">
        <v>181</v>
      </c>
      <c r="U44" s="103"/>
      <c r="V44" s="105"/>
    </row>
    <row r="45" spans="1:22" ht="29.15" x14ac:dyDescent="0.4">
      <c r="A45" s="97" t="e">
        <f>#REF!</f>
        <v>#REF!</v>
      </c>
      <c r="B45" s="98" t="e">
        <f>#REF!</f>
        <v>#REF!</v>
      </c>
      <c r="C45" s="98" t="e">
        <f>#REF!</f>
        <v>#REF!</v>
      </c>
      <c r="D45" s="99" t="e">
        <f>#REF!</f>
        <v>#REF!</v>
      </c>
      <c r="E45" s="100" t="e">
        <f>#REF!</f>
        <v>#REF!</v>
      </c>
      <c r="F45" s="100" t="e">
        <f>#REF!</f>
        <v>#REF!</v>
      </c>
      <c r="G45" s="100" t="e">
        <f>#REF!</f>
        <v>#REF!</v>
      </c>
      <c r="H45" s="101" t="e">
        <f>#REF!</f>
        <v>#REF!</v>
      </c>
      <c r="I45" s="100" t="e">
        <f>#REF!</f>
        <v>#REF!</v>
      </c>
      <c r="J45" s="102" t="e">
        <f>#REF!</f>
        <v>#REF!</v>
      </c>
      <c r="K45" s="102" t="e">
        <f>#REF!</f>
        <v>#REF!</v>
      </c>
      <c r="L45" s="3" t="e">
        <f>#REF!</f>
        <v>#REF!</v>
      </c>
      <c r="M45" s="100" t="e">
        <f>#REF!</f>
        <v>#REF!</v>
      </c>
      <c r="N45" s="100" t="e">
        <f>#REF!</f>
        <v>#REF!</v>
      </c>
      <c r="O45" s="100" t="e">
        <f>#REF!</f>
        <v>#REF!</v>
      </c>
      <c r="P45" s="100" t="e">
        <f>#REF!</f>
        <v>#REF!</v>
      </c>
      <c r="Q45" s="100" t="e">
        <f>#REF!</f>
        <v>#REF!</v>
      </c>
      <c r="R45" s="103"/>
      <c r="S45" s="104"/>
      <c r="T45" s="106" t="s">
        <v>181</v>
      </c>
      <c r="U45" s="103"/>
      <c r="V45" s="105"/>
    </row>
    <row r="46" spans="1:22" s="1" customFormat="1" ht="29.15" x14ac:dyDescent="0.4">
      <c r="A46" s="97" t="e">
        <f>#REF!</f>
        <v>#REF!</v>
      </c>
      <c r="B46" s="98" t="e">
        <f>#REF!</f>
        <v>#REF!</v>
      </c>
      <c r="C46" s="98" t="e">
        <f>#REF!</f>
        <v>#REF!</v>
      </c>
      <c r="D46" s="99" t="e">
        <f>#REF!</f>
        <v>#REF!</v>
      </c>
      <c r="E46" s="100" t="e">
        <f>#REF!</f>
        <v>#REF!</v>
      </c>
      <c r="F46" s="100" t="e">
        <f>#REF!</f>
        <v>#REF!</v>
      </c>
      <c r="G46" s="100" t="e">
        <f>#REF!</f>
        <v>#REF!</v>
      </c>
      <c r="H46" s="101" t="e">
        <f>#REF!</f>
        <v>#REF!</v>
      </c>
      <c r="I46" s="100" t="e">
        <f>#REF!</f>
        <v>#REF!</v>
      </c>
      <c r="J46" s="102" t="e">
        <f>#REF!</f>
        <v>#REF!</v>
      </c>
      <c r="K46" s="102" t="e">
        <f>#REF!</f>
        <v>#REF!</v>
      </c>
      <c r="L46" s="3" t="e">
        <f>#REF!</f>
        <v>#REF!</v>
      </c>
      <c r="M46" s="100" t="e">
        <f>#REF!</f>
        <v>#REF!</v>
      </c>
      <c r="N46" s="100" t="e">
        <f>#REF!</f>
        <v>#REF!</v>
      </c>
      <c r="O46" s="100" t="e">
        <f>#REF!</f>
        <v>#REF!</v>
      </c>
      <c r="P46" s="100" t="e">
        <f>#REF!</f>
        <v>#REF!</v>
      </c>
      <c r="Q46" s="100" t="e">
        <f>#REF!</f>
        <v>#REF!</v>
      </c>
      <c r="R46" s="103"/>
      <c r="S46" s="104"/>
      <c r="T46" s="106" t="s">
        <v>181</v>
      </c>
      <c r="U46" s="103"/>
      <c r="V46" s="105"/>
    </row>
    <row r="47" spans="1:22" s="1" customFormat="1" ht="105.45" customHeight="1" x14ac:dyDescent="0.4">
      <c r="A47" s="97" t="e">
        <f>#REF!</f>
        <v>#REF!</v>
      </c>
      <c r="B47" s="98" t="e">
        <f>#REF!</f>
        <v>#REF!</v>
      </c>
      <c r="C47" s="98" t="e">
        <f>#REF!</f>
        <v>#REF!</v>
      </c>
      <c r="D47" s="99" t="e">
        <f>#REF!</f>
        <v>#REF!</v>
      </c>
      <c r="E47" s="100" t="e">
        <f>#REF!</f>
        <v>#REF!</v>
      </c>
      <c r="F47" s="100" t="e">
        <f>#REF!</f>
        <v>#REF!</v>
      </c>
      <c r="G47" s="100" t="e">
        <f>#REF!</f>
        <v>#REF!</v>
      </c>
      <c r="H47" s="101" t="e">
        <f>#REF!</f>
        <v>#REF!</v>
      </c>
      <c r="I47" s="100" t="e">
        <f>#REF!</f>
        <v>#REF!</v>
      </c>
      <c r="J47" s="102" t="e">
        <f>#REF!</f>
        <v>#REF!</v>
      </c>
      <c r="K47" s="102" t="e">
        <f>#REF!</f>
        <v>#REF!</v>
      </c>
      <c r="L47" s="3" t="e">
        <f>#REF!</f>
        <v>#REF!</v>
      </c>
      <c r="M47" s="100" t="e">
        <f>#REF!</f>
        <v>#REF!</v>
      </c>
      <c r="N47" s="100" t="e">
        <f>#REF!</f>
        <v>#REF!</v>
      </c>
      <c r="O47" s="100" t="e">
        <f>#REF!</f>
        <v>#REF!</v>
      </c>
      <c r="P47" s="100" t="e">
        <f>#REF!</f>
        <v>#REF!</v>
      </c>
      <c r="Q47" s="100" t="e">
        <f>#REF!</f>
        <v>#REF!</v>
      </c>
      <c r="R47" s="103"/>
      <c r="S47" s="104"/>
      <c r="T47" s="106" t="s">
        <v>181</v>
      </c>
      <c r="U47" s="103"/>
      <c r="V47" s="105"/>
    </row>
    <row r="48" spans="1:22" s="1" customFormat="1" ht="136.19999999999999" customHeight="1" x14ac:dyDescent="0.4">
      <c r="A48" s="97" t="e">
        <f>#REF!</f>
        <v>#REF!</v>
      </c>
      <c r="B48" s="98" t="e">
        <f>#REF!</f>
        <v>#REF!</v>
      </c>
      <c r="C48" s="98" t="e">
        <f>#REF!</f>
        <v>#REF!</v>
      </c>
      <c r="D48" s="99" t="e">
        <f>#REF!</f>
        <v>#REF!</v>
      </c>
      <c r="E48" s="100" t="e">
        <f>#REF!</f>
        <v>#REF!</v>
      </c>
      <c r="F48" s="100" t="e">
        <f>#REF!</f>
        <v>#REF!</v>
      </c>
      <c r="G48" s="100" t="e">
        <f>#REF!</f>
        <v>#REF!</v>
      </c>
      <c r="H48" s="101" t="e">
        <f>#REF!</f>
        <v>#REF!</v>
      </c>
      <c r="I48" s="100" t="e">
        <f>#REF!</f>
        <v>#REF!</v>
      </c>
      <c r="J48" s="102" t="e">
        <f>#REF!</f>
        <v>#REF!</v>
      </c>
      <c r="K48" s="102" t="e">
        <f>#REF!</f>
        <v>#REF!</v>
      </c>
      <c r="L48" s="3" t="e">
        <f>#REF!</f>
        <v>#REF!</v>
      </c>
      <c r="M48" s="100" t="e">
        <f>#REF!</f>
        <v>#REF!</v>
      </c>
      <c r="N48" s="100" t="e">
        <f>#REF!</f>
        <v>#REF!</v>
      </c>
      <c r="O48" s="100" t="e">
        <f>#REF!</f>
        <v>#REF!</v>
      </c>
      <c r="P48" s="100" t="e">
        <f>#REF!</f>
        <v>#REF!</v>
      </c>
      <c r="Q48" s="100" t="e">
        <f>#REF!</f>
        <v>#REF!</v>
      </c>
      <c r="R48" s="103"/>
      <c r="S48" s="104"/>
      <c r="T48" s="106" t="s">
        <v>181</v>
      </c>
      <c r="U48" s="103"/>
      <c r="V48" s="105"/>
    </row>
    <row r="49" spans="1:22" s="32" customFormat="1" ht="29.15" x14ac:dyDescent="0.4">
      <c r="A49" s="97" t="e">
        <f>#REF!</f>
        <v>#REF!</v>
      </c>
      <c r="B49" s="98" t="e">
        <f>#REF!</f>
        <v>#REF!</v>
      </c>
      <c r="C49" s="98" t="e">
        <f>#REF!</f>
        <v>#REF!</v>
      </c>
      <c r="D49" s="99" t="e">
        <f>#REF!</f>
        <v>#REF!</v>
      </c>
      <c r="E49" s="100" t="e">
        <f>#REF!</f>
        <v>#REF!</v>
      </c>
      <c r="F49" s="100" t="e">
        <f>#REF!</f>
        <v>#REF!</v>
      </c>
      <c r="G49" s="100" t="e">
        <f>#REF!</f>
        <v>#REF!</v>
      </c>
      <c r="H49" s="101" t="e">
        <f>#REF!</f>
        <v>#REF!</v>
      </c>
      <c r="I49" s="100" t="e">
        <f>#REF!</f>
        <v>#REF!</v>
      </c>
      <c r="J49" s="102" t="e">
        <f>#REF!</f>
        <v>#REF!</v>
      </c>
      <c r="K49" s="102" t="e">
        <f>#REF!</f>
        <v>#REF!</v>
      </c>
      <c r="L49" s="3" t="e">
        <f>#REF!</f>
        <v>#REF!</v>
      </c>
      <c r="M49" s="100" t="e">
        <f>#REF!</f>
        <v>#REF!</v>
      </c>
      <c r="N49" s="100" t="e">
        <f>#REF!</f>
        <v>#REF!</v>
      </c>
      <c r="O49" s="100" t="e">
        <f>#REF!</f>
        <v>#REF!</v>
      </c>
      <c r="P49" s="100" t="e">
        <f>#REF!</f>
        <v>#REF!</v>
      </c>
      <c r="Q49" s="100" t="e">
        <f>#REF!</f>
        <v>#REF!</v>
      </c>
      <c r="R49" s="103"/>
      <c r="S49" s="104"/>
      <c r="T49" s="106" t="s">
        <v>181</v>
      </c>
      <c r="U49" s="103"/>
      <c r="V49" s="105"/>
    </row>
    <row r="50" spans="1:22" s="32" customFormat="1" ht="29.15" x14ac:dyDescent="0.4">
      <c r="A50" s="97" t="e">
        <f>#REF!</f>
        <v>#REF!</v>
      </c>
      <c r="B50" s="98" t="e">
        <f>#REF!</f>
        <v>#REF!</v>
      </c>
      <c r="C50" s="98" t="e">
        <f>#REF!</f>
        <v>#REF!</v>
      </c>
      <c r="D50" s="99" t="e">
        <f>#REF!</f>
        <v>#REF!</v>
      </c>
      <c r="E50" s="100" t="e">
        <f>#REF!</f>
        <v>#REF!</v>
      </c>
      <c r="F50" s="100" t="e">
        <f>#REF!</f>
        <v>#REF!</v>
      </c>
      <c r="G50" s="100" t="e">
        <f>#REF!</f>
        <v>#REF!</v>
      </c>
      <c r="H50" s="101" t="e">
        <f>#REF!</f>
        <v>#REF!</v>
      </c>
      <c r="I50" s="100" t="e">
        <f>#REF!</f>
        <v>#REF!</v>
      </c>
      <c r="J50" s="102" t="e">
        <f>#REF!</f>
        <v>#REF!</v>
      </c>
      <c r="K50" s="102" t="e">
        <f>#REF!</f>
        <v>#REF!</v>
      </c>
      <c r="L50" s="3" t="e">
        <f>#REF!</f>
        <v>#REF!</v>
      </c>
      <c r="M50" s="100" t="e">
        <f>#REF!</f>
        <v>#REF!</v>
      </c>
      <c r="N50" s="100" t="e">
        <f>#REF!</f>
        <v>#REF!</v>
      </c>
      <c r="O50" s="100" t="e">
        <f>#REF!</f>
        <v>#REF!</v>
      </c>
      <c r="P50" s="100"/>
      <c r="Q50" s="100"/>
      <c r="R50" s="103"/>
      <c r="S50" s="104"/>
      <c r="T50" s="106" t="s">
        <v>181</v>
      </c>
      <c r="U50" s="103"/>
      <c r="V50" s="105"/>
    </row>
    <row r="51" spans="1:22" x14ac:dyDescent="0.4">
      <c r="A51" s="108" t="e">
        <f>'PG Personaladministration'!#REF!</f>
        <v>#REF!</v>
      </c>
      <c r="B51" s="34" t="e">
        <f>'PG Personaladministration'!#REF!</f>
        <v>#REF!</v>
      </c>
      <c r="C51" s="34" t="e">
        <f>'PG Personaladministration'!#REF!</f>
        <v>#REF!</v>
      </c>
      <c r="D51" s="13" t="e">
        <f>'PG Personaladministration'!#REF!</f>
        <v>#REF!</v>
      </c>
      <c r="E51" s="8" t="e">
        <f>'PG Personaladministration'!#REF!</f>
        <v>#REF!</v>
      </c>
      <c r="F51" s="8" t="s">
        <v>182</v>
      </c>
      <c r="G51" s="7" t="e">
        <f>'PG Personaladministration'!#REF!</f>
        <v>#REF!</v>
      </c>
      <c r="H51" s="10" t="e">
        <f>'PG Personaladministration'!#REF!</f>
        <v>#REF!</v>
      </c>
      <c r="I51" s="7" t="e">
        <f>'PG Personaladministration'!#REF!</f>
        <v>#REF!</v>
      </c>
      <c r="J51" s="16" t="e">
        <f>'PG Personaladministration'!#REF!</f>
        <v>#REF!</v>
      </c>
      <c r="K51" s="16" t="e">
        <f>'PG Personaladministration'!#REF!</f>
        <v>#REF!</v>
      </c>
      <c r="L51" s="35" t="e">
        <f>'PG Personaladministration'!#REF!</f>
        <v>#REF!</v>
      </c>
      <c r="M51" s="7" t="e">
        <f>'PG Personaladministration'!#REF!</f>
        <v>#REF!</v>
      </c>
      <c r="N51" s="8" t="e">
        <f>'PG Personaladministration'!#REF!</f>
        <v>#REF!</v>
      </c>
      <c r="O51" s="7" t="e">
        <f>'PG Personaladministration'!#REF!</f>
        <v>#REF!</v>
      </c>
      <c r="P51" s="8" t="e">
        <f>'PG Personaladministration'!#REF!</f>
        <v>#REF!</v>
      </c>
      <c r="Q51" s="8" t="e">
        <f>'PG Personaladministration'!#REF!</f>
        <v>#REF!</v>
      </c>
      <c r="R51" s="82"/>
      <c r="S51" s="78"/>
      <c r="T51" s="78"/>
      <c r="U51" s="82"/>
      <c r="V51" s="9"/>
    </row>
    <row r="52" spans="1:22" x14ac:dyDescent="0.4">
      <c r="A52" s="108" t="e">
        <f>'PG Personaladministration'!#REF!</f>
        <v>#REF!</v>
      </c>
      <c r="B52" s="34" t="e">
        <f>'PG Personaladministration'!#REF!</f>
        <v>#REF!</v>
      </c>
      <c r="C52" s="34" t="e">
        <f>'PG Personaladministration'!#REF!</f>
        <v>#REF!</v>
      </c>
      <c r="D52" s="13" t="e">
        <f>'PG Personaladministration'!#REF!</f>
        <v>#REF!</v>
      </c>
      <c r="E52" s="8" t="e">
        <f>'PG Personaladministration'!#REF!</f>
        <v>#REF!</v>
      </c>
      <c r="F52" s="8" t="s">
        <v>182</v>
      </c>
      <c r="G52" s="7" t="e">
        <f>'PG Personaladministration'!#REF!</f>
        <v>#REF!</v>
      </c>
      <c r="H52" s="10" t="e">
        <f>'PG Personaladministration'!#REF!</f>
        <v>#REF!</v>
      </c>
      <c r="I52" s="7" t="e">
        <f>'PG Personaladministration'!#REF!</f>
        <v>#REF!</v>
      </c>
      <c r="J52" s="16" t="e">
        <f>'PG Personaladministration'!#REF!</f>
        <v>#REF!</v>
      </c>
      <c r="K52" s="16" t="e">
        <f>'PG Personaladministration'!#REF!</f>
        <v>#REF!</v>
      </c>
      <c r="L52" s="35" t="e">
        <f>'PG Personaladministration'!#REF!</f>
        <v>#REF!</v>
      </c>
      <c r="M52" s="7" t="e">
        <f>'PG Personaladministration'!#REF!</f>
        <v>#REF!</v>
      </c>
      <c r="N52" s="8" t="e">
        <f>'PG Personaladministration'!#REF!</f>
        <v>#REF!</v>
      </c>
      <c r="O52" s="7" t="e">
        <f>'PG Personaladministration'!#REF!</f>
        <v>#REF!</v>
      </c>
      <c r="P52" s="8" t="e">
        <f>'PG Personaladministration'!#REF!</f>
        <v>#REF!</v>
      </c>
      <c r="Q52" s="8" t="e">
        <f>'PG Personaladministration'!#REF!</f>
        <v>#REF!</v>
      </c>
      <c r="R52" s="82"/>
      <c r="S52" s="78"/>
      <c r="T52" s="78"/>
      <c r="U52" s="82"/>
      <c r="V52" s="9"/>
    </row>
    <row r="53" spans="1:22" x14ac:dyDescent="0.4">
      <c r="A53" s="108" t="e">
        <f>'PG Personaladministration'!#REF!</f>
        <v>#REF!</v>
      </c>
      <c r="B53" s="34" t="e">
        <f>'PG Personaladministration'!#REF!</f>
        <v>#REF!</v>
      </c>
      <c r="C53" s="34" t="e">
        <f>'PG Personaladministration'!#REF!</f>
        <v>#REF!</v>
      </c>
      <c r="D53" s="13" t="e">
        <f>'PG Personaladministration'!#REF!</f>
        <v>#REF!</v>
      </c>
      <c r="E53" s="8" t="e">
        <f>'PG Personaladministration'!#REF!</f>
        <v>#REF!</v>
      </c>
      <c r="F53" s="8" t="s">
        <v>182</v>
      </c>
      <c r="G53" s="7" t="e">
        <f>'PG Personaladministration'!#REF!</f>
        <v>#REF!</v>
      </c>
      <c r="H53" s="10" t="e">
        <f>'PG Personaladministration'!#REF!</f>
        <v>#REF!</v>
      </c>
      <c r="I53" s="7" t="e">
        <f>'PG Personaladministration'!#REF!</f>
        <v>#REF!</v>
      </c>
      <c r="J53" s="16" t="e">
        <f>'PG Personaladministration'!#REF!</f>
        <v>#REF!</v>
      </c>
      <c r="K53" s="16" t="e">
        <f>'PG Personaladministration'!#REF!</f>
        <v>#REF!</v>
      </c>
      <c r="L53" s="35" t="e">
        <f>'PG Personaladministration'!#REF!</f>
        <v>#REF!</v>
      </c>
      <c r="M53" s="7" t="e">
        <f>'PG Personaladministration'!#REF!</f>
        <v>#REF!</v>
      </c>
      <c r="N53" s="8" t="e">
        <f>'PG Personaladministration'!#REF!</f>
        <v>#REF!</v>
      </c>
      <c r="O53" s="7" t="e">
        <f>'PG Personaladministration'!#REF!</f>
        <v>#REF!</v>
      </c>
      <c r="P53" s="8" t="e">
        <f>'PG Personaladministration'!#REF!</f>
        <v>#REF!</v>
      </c>
      <c r="Q53" s="8" t="e">
        <f>'PG Personaladministration'!#REF!</f>
        <v>#REF!</v>
      </c>
      <c r="R53" s="82"/>
      <c r="S53" s="78"/>
      <c r="T53" s="78"/>
      <c r="U53" s="82"/>
      <c r="V53" s="9"/>
    </row>
    <row r="54" spans="1:22" x14ac:dyDescent="0.4">
      <c r="A54" s="108" t="e">
        <f>'PG Personaladministration'!#REF!</f>
        <v>#REF!</v>
      </c>
      <c r="B54" s="34" t="e">
        <f>'PG Personaladministration'!#REF!</f>
        <v>#REF!</v>
      </c>
      <c r="C54" s="34" t="e">
        <f>'PG Personaladministration'!#REF!</f>
        <v>#REF!</v>
      </c>
      <c r="D54" s="13" t="e">
        <f>'PG Personaladministration'!#REF!</f>
        <v>#REF!</v>
      </c>
      <c r="E54" s="8" t="e">
        <f>'PG Personaladministration'!#REF!</f>
        <v>#REF!</v>
      </c>
      <c r="F54" s="8" t="s">
        <v>182</v>
      </c>
      <c r="G54" s="7" t="e">
        <f>'PG Personaladministration'!#REF!</f>
        <v>#REF!</v>
      </c>
      <c r="H54" s="10" t="e">
        <f>'PG Personaladministration'!#REF!</f>
        <v>#REF!</v>
      </c>
      <c r="I54" s="7" t="e">
        <f>'PG Personaladministration'!#REF!</f>
        <v>#REF!</v>
      </c>
      <c r="J54" s="16" t="e">
        <f>'PG Personaladministration'!#REF!</f>
        <v>#REF!</v>
      </c>
      <c r="K54" s="16" t="e">
        <f>'PG Personaladministration'!#REF!</f>
        <v>#REF!</v>
      </c>
      <c r="L54" s="35" t="e">
        <f>'PG Personaladministration'!#REF!</f>
        <v>#REF!</v>
      </c>
      <c r="M54" s="7" t="e">
        <f>'PG Personaladministration'!#REF!</f>
        <v>#REF!</v>
      </c>
      <c r="N54" s="8" t="e">
        <f>'PG Personaladministration'!#REF!</f>
        <v>#REF!</v>
      </c>
      <c r="O54" s="7" t="e">
        <f>'PG Personaladministration'!#REF!</f>
        <v>#REF!</v>
      </c>
      <c r="P54" s="8" t="e">
        <f>'PG Personaladministration'!#REF!</f>
        <v>#REF!</v>
      </c>
      <c r="Q54" s="8" t="e">
        <f>'PG Personaladministration'!#REF!</f>
        <v>#REF!</v>
      </c>
      <c r="R54" s="82"/>
      <c r="S54" s="78"/>
      <c r="T54" s="78"/>
      <c r="U54" s="82"/>
      <c r="V54" s="9"/>
    </row>
    <row r="55" spans="1:22" x14ac:dyDescent="0.4">
      <c r="A55" s="108" t="e">
        <f>'PG Personaladministration'!#REF!</f>
        <v>#REF!</v>
      </c>
      <c r="B55" s="34" t="e">
        <f>'PG Personaladministration'!#REF!</f>
        <v>#REF!</v>
      </c>
      <c r="C55" s="34" t="e">
        <f>'PG Personaladministration'!#REF!</f>
        <v>#REF!</v>
      </c>
      <c r="D55" s="13" t="e">
        <f>'PG Personaladministration'!#REF!</f>
        <v>#REF!</v>
      </c>
      <c r="E55" s="8" t="e">
        <f>'PG Personaladministration'!#REF!</f>
        <v>#REF!</v>
      </c>
      <c r="F55" s="8" t="s">
        <v>182</v>
      </c>
      <c r="G55" s="7" t="e">
        <f>'PG Personaladministration'!#REF!</f>
        <v>#REF!</v>
      </c>
      <c r="H55" s="10" t="e">
        <f>'PG Personaladministration'!#REF!</f>
        <v>#REF!</v>
      </c>
      <c r="I55" s="7" t="e">
        <f>'PG Personaladministration'!#REF!</f>
        <v>#REF!</v>
      </c>
      <c r="J55" s="16" t="e">
        <f>'PG Personaladministration'!#REF!</f>
        <v>#REF!</v>
      </c>
      <c r="K55" s="16" t="e">
        <f>'PG Personaladministration'!#REF!</f>
        <v>#REF!</v>
      </c>
      <c r="L55" s="35" t="e">
        <f>'PG Personaladministration'!#REF!</f>
        <v>#REF!</v>
      </c>
      <c r="M55" s="7" t="e">
        <f>'PG Personaladministration'!#REF!</f>
        <v>#REF!</v>
      </c>
      <c r="N55" s="8" t="e">
        <f>'PG Personaladministration'!#REF!</f>
        <v>#REF!</v>
      </c>
      <c r="O55" s="7" t="e">
        <f>'PG Personaladministration'!#REF!</f>
        <v>#REF!</v>
      </c>
      <c r="P55" s="8" t="e">
        <f>'PG Personaladministration'!#REF!</f>
        <v>#REF!</v>
      </c>
      <c r="Q55" s="8" t="e">
        <f>'PG Personaladministration'!#REF!</f>
        <v>#REF!</v>
      </c>
      <c r="R55" s="82"/>
      <c r="S55" s="78"/>
      <c r="T55" s="78"/>
      <c r="U55" s="82"/>
      <c r="V55" s="9"/>
    </row>
    <row r="56" spans="1:22" x14ac:dyDescent="0.4">
      <c r="A56" s="108" t="e">
        <f>'PG Personaladministration'!#REF!</f>
        <v>#REF!</v>
      </c>
      <c r="B56" s="34" t="e">
        <f>'PG Personaladministration'!#REF!</f>
        <v>#REF!</v>
      </c>
      <c r="C56" s="34" t="e">
        <f>'PG Personaladministration'!#REF!</f>
        <v>#REF!</v>
      </c>
      <c r="D56" s="13" t="e">
        <f>'PG Personaladministration'!#REF!</f>
        <v>#REF!</v>
      </c>
      <c r="E56" s="8" t="e">
        <f>'PG Personaladministration'!#REF!</f>
        <v>#REF!</v>
      </c>
      <c r="F56" s="8" t="s">
        <v>182</v>
      </c>
      <c r="G56" s="7" t="e">
        <f>'PG Personaladministration'!#REF!</f>
        <v>#REF!</v>
      </c>
      <c r="H56" s="10" t="e">
        <f>'PG Personaladministration'!#REF!</f>
        <v>#REF!</v>
      </c>
      <c r="I56" s="7" t="e">
        <f>'PG Personaladministration'!#REF!</f>
        <v>#REF!</v>
      </c>
      <c r="J56" s="16" t="e">
        <f>'PG Personaladministration'!#REF!</f>
        <v>#REF!</v>
      </c>
      <c r="K56" s="16" t="e">
        <f>'PG Personaladministration'!#REF!</f>
        <v>#REF!</v>
      </c>
      <c r="L56" s="35" t="e">
        <f>'PG Personaladministration'!#REF!</f>
        <v>#REF!</v>
      </c>
      <c r="M56" s="7" t="e">
        <f>'PG Personaladministration'!#REF!</f>
        <v>#REF!</v>
      </c>
      <c r="N56" s="8" t="e">
        <f>'PG Personaladministration'!#REF!</f>
        <v>#REF!</v>
      </c>
      <c r="O56" s="7" t="e">
        <f>'PG Personaladministration'!#REF!</f>
        <v>#REF!</v>
      </c>
      <c r="P56" s="8" t="e">
        <f>'PG Personaladministration'!#REF!</f>
        <v>#REF!</v>
      </c>
      <c r="Q56" s="8" t="e">
        <f>'PG Personaladministration'!#REF!</f>
        <v>#REF!</v>
      </c>
      <c r="R56" s="82"/>
      <c r="S56" s="78"/>
      <c r="T56" s="78"/>
      <c r="U56" s="82"/>
      <c r="V56" s="9"/>
    </row>
    <row r="57" spans="1:22" x14ac:dyDescent="0.4">
      <c r="A57" s="108" t="e">
        <f>'PG Personaladministration'!#REF!</f>
        <v>#REF!</v>
      </c>
      <c r="B57" s="34" t="e">
        <f>'PG Personaladministration'!#REF!</f>
        <v>#REF!</v>
      </c>
      <c r="C57" s="34" t="e">
        <f>'PG Personaladministration'!#REF!</f>
        <v>#REF!</v>
      </c>
      <c r="D57" s="13" t="e">
        <f>'PG Personaladministration'!#REF!</f>
        <v>#REF!</v>
      </c>
      <c r="E57" s="8" t="e">
        <f>'PG Personaladministration'!#REF!</f>
        <v>#REF!</v>
      </c>
      <c r="F57" s="8" t="s">
        <v>182</v>
      </c>
      <c r="G57" s="7" t="e">
        <f>'PG Personaladministration'!#REF!</f>
        <v>#REF!</v>
      </c>
      <c r="H57" s="10" t="e">
        <f>'PG Personaladministration'!#REF!</f>
        <v>#REF!</v>
      </c>
      <c r="I57" s="7" t="e">
        <f>'PG Personaladministration'!#REF!</f>
        <v>#REF!</v>
      </c>
      <c r="J57" s="16" t="e">
        <f>'PG Personaladministration'!#REF!</f>
        <v>#REF!</v>
      </c>
      <c r="K57" s="16" t="e">
        <f>'PG Personaladministration'!#REF!</f>
        <v>#REF!</v>
      </c>
      <c r="L57" s="35" t="e">
        <f>'PG Personaladministration'!#REF!</f>
        <v>#REF!</v>
      </c>
      <c r="M57" s="7" t="e">
        <f>'PG Personaladministration'!#REF!</f>
        <v>#REF!</v>
      </c>
      <c r="N57" s="8" t="e">
        <f>'PG Personaladministration'!#REF!</f>
        <v>#REF!</v>
      </c>
      <c r="O57" s="7" t="e">
        <f>'PG Personaladministration'!#REF!</f>
        <v>#REF!</v>
      </c>
      <c r="P57" s="8" t="e">
        <f>'PG Personaladministration'!#REF!</f>
        <v>#REF!</v>
      </c>
      <c r="Q57" s="8" t="e">
        <f>'PG Personaladministration'!#REF!</f>
        <v>#REF!</v>
      </c>
      <c r="R57" s="82"/>
      <c r="S57" s="78"/>
      <c r="T57" s="78"/>
      <c r="U57" s="82"/>
      <c r="V57" s="9"/>
    </row>
    <row r="58" spans="1:22" x14ac:dyDescent="0.4">
      <c r="A58" s="108" t="e">
        <f>'PG Personaladministration'!#REF!</f>
        <v>#REF!</v>
      </c>
      <c r="B58" s="34" t="e">
        <f>'PG Personaladministration'!#REF!</f>
        <v>#REF!</v>
      </c>
      <c r="C58" s="34" t="e">
        <f>'PG Personaladministration'!#REF!</f>
        <v>#REF!</v>
      </c>
      <c r="D58" s="13" t="e">
        <f>'PG Personaladministration'!#REF!</f>
        <v>#REF!</v>
      </c>
      <c r="E58" s="8" t="e">
        <f>'PG Personaladministration'!#REF!</f>
        <v>#REF!</v>
      </c>
      <c r="F58" s="8" t="s">
        <v>182</v>
      </c>
      <c r="G58" s="7" t="e">
        <f>'PG Personaladministration'!#REF!</f>
        <v>#REF!</v>
      </c>
      <c r="H58" s="10" t="e">
        <f>'PG Personaladministration'!#REF!</f>
        <v>#REF!</v>
      </c>
      <c r="I58" s="7" t="e">
        <f>'PG Personaladministration'!#REF!</f>
        <v>#REF!</v>
      </c>
      <c r="J58" s="16" t="e">
        <f>'PG Personaladministration'!#REF!</f>
        <v>#REF!</v>
      </c>
      <c r="K58" s="16" t="e">
        <f>'PG Personaladministration'!#REF!</f>
        <v>#REF!</v>
      </c>
      <c r="L58" s="35" t="e">
        <f>'PG Personaladministration'!#REF!</f>
        <v>#REF!</v>
      </c>
      <c r="M58" s="7" t="e">
        <f>'PG Personaladministration'!#REF!</f>
        <v>#REF!</v>
      </c>
      <c r="N58" s="8" t="e">
        <f>'PG Personaladministration'!#REF!</f>
        <v>#REF!</v>
      </c>
      <c r="O58" s="7" t="e">
        <f>'PG Personaladministration'!#REF!</f>
        <v>#REF!</v>
      </c>
      <c r="P58" s="8" t="e">
        <f>'PG Personaladministration'!#REF!</f>
        <v>#REF!</v>
      </c>
      <c r="Q58" s="8" t="e">
        <f>'PG Personaladministration'!#REF!</f>
        <v>#REF!</v>
      </c>
      <c r="R58" s="82"/>
      <c r="S58" s="78"/>
      <c r="T58" s="78"/>
      <c r="U58" s="82"/>
      <c r="V58" s="9"/>
    </row>
    <row r="59" spans="1:22" x14ac:dyDescent="0.4">
      <c r="A59" s="108" t="e">
        <f>'PG Personaladministration'!#REF!</f>
        <v>#REF!</v>
      </c>
      <c r="B59" s="34" t="e">
        <f>'PG Personaladministration'!#REF!</f>
        <v>#REF!</v>
      </c>
      <c r="C59" s="34" t="e">
        <f>'PG Personaladministration'!#REF!</f>
        <v>#REF!</v>
      </c>
      <c r="D59" s="13" t="e">
        <f>'PG Personaladministration'!#REF!</f>
        <v>#REF!</v>
      </c>
      <c r="E59" s="8" t="e">
        <f>'PG Personaladministration'!#REF!</f>
        <v>#REF!</v>
      </c>
      <c r="F59" s="8" t="s">
        <v>182</v>
      </c>
      <c r="G59" s="7" t="e">
        <f>'PG Personaladministration'!#REF!</f>
        <v>#REF!</v>
      </c>
      <c r="H59" s="10" t="e">
        <f>'PG Personaladministration'!#REF!</f>
        <v>#REF!</v>
      </c>
      <c r="I59" s="7" t="e">
        <f>'PG Personaladministration'!#REF!</f>
        <v>#REF!</v>
      </c>
      <c r="J59" s="16" t="e">
        <f>'PG Personaladministration'!#REF!</f>
        <v>#REF!</v>
      </c>
      <c r="K59" s="16" t="e">
        <f>'PG Personaladministration'!#REF!</f>
        <v>#REF!</v>
      </c>
      <c r="L59" s="35" t="e">
        <f>'PG Personaladministration'!#REF!</f>
        <v>#REF!</v>
      </c>
      <c r="M59" s="7" t="e">
        <f>'PG Personaladministration'!#REF!</f>
        <v>#REF!</v>
      </c>
      <c r="N59" s="8" t="e">
        <f>'PG Personaladministration'!#REF!</f>
        <v>#REF!</v>
      </c>
      <c r="O59" s="7" t="e">
        <f>'PG Personaladministration'!#REF!</f>
        <v>#REF!</v>
      </c>
      <c r="P59" s="8" t="e">
        <f>'PG Personaladministration'!#REF!</f>
        <v>#REF!</v>
      </c>
      <c r="Q59" s="8" t="e">
        <f>'PG Personaladministration'!#REF!</f>
        <v>#REF!</v>
      </c>
      <c r="R59" s="82"/>
      <c r="S59" s="78"/>
      <c r="T59" s="78"/>
      <c r="U59" s="82"/>
      <c r="V59" s="9"/>
    </row>
    <row r="60" spans="1:22" x14ac:dyDescent="0.4">
      <c r="A60" s="108" t="e">
        <f>'PG Personaladministration'!#REF!</f>
        <v>#REF!</v>
      </c>
      <c r="B60" s="34" t="e">
        <f>'PG Personaladministration'!#REF!</f>
        <v>#REF!</v>
      </c>
      <c r="C60" s="34" t="e">
        <f>'PG Personaladministration'!#REF!</f>
        <v>#REF!</v>
      </c>
      <c r="D60" s="13" t="e">
        <f>'PG Personaladministration'!#REF!</f>
        <v>#REF!</v>
      </c>
      <c r="E60" s="8" t="e">
        <f>'PG Personaladministration'!#REF!</f>
        <v>#REF!</v>
      </c>
      <c r="F60" s="8" t="s">
        <v>182</v>
      </c>
      <c r="G60" s="7" t="e">
        <f>'PG Personaladministration'!#REF!</f>
        <v>#REF!</v>
      </c>
      <c r="H60" s="10" t="e">
        <f>'PG Personaladministration'!#REF!</f>
        <v>#REF!</v>
      </c>
      <c r="I60" s="7" t="e">
        <f>'PG Personaladministration'!#REF!</f>
        <v>#REF!</v>
      </c>
      <c r="J60" s="16" t="e">
        <f>'PG Personaladministration'!#REF!</f>
        <v>#REF!</v>
      </c>
      <c r="K60" s="16" t="e">
        <f>'PG Personaladministration'!#REF!</f>
        <v>#REF!</v>
      </c>
      <c r="L60" s="35" t="e">
        <f>'PG Personaladministration'!#REF!</f>
        <v>#REF!</v>
      </c>
      <c r="M60" s="7" t="e">
        <f>'PG Personaladministration'!#REF!</f>
        <v>#REF!</v>
      </c>
      <c r="N60" s="8" t="e">
        <f>'PG Personaladministration'!#REF!</f>
        <v>#REF!</v>
      </c>
      <c r="O60" s="7" t="e">
        <f>'PG Personaladministration'!#REF!</f>
        <v>#REF!</v>
      </c>
      <c r="P60" s="8" t="e">
        <f>'PG Personaladministration'!#REF!</f>
        <v>#REF!</v>
      </c>
      <c r="Q60" s="8" t="e">
        <f>'PG Personaladministration'!#REF!</f>
        <v>#REF!</v>
      </c>
      <c r="R60" s="82"/>
      <c r="S60" s="78"/>
      <c r="T60" s="78"/>
      <c r="U60" s="82"/>
      <c r="V60" s="9"/>
    </row>
    <row r="61" spans="1:22" x14ac:dyDescent="0.4">
      <c r="A61" s="108" t="e">
        <f>'PG Personaladministration'!#REF!</f>
        <v>#REF!</v>
      </c>
      <c r="B61" s="34" t="e">
        <f>'PG Personaladministration'!#REF!</f>
        <v>#REF!</v>
      </c>
      <c r="C61" s="34" t="e">
        <f>'PG Personaladministration'!#REF!</f>
        <v>#REF!</v>
      </c>
      <c r="D61" s="13" t="e">
        <f>'PG Personaladministration'!#REF!</f>
        <v>#REF!</v>
      </c>
      <c r="E61" s="8" t="e">
        <f>'PG Personaladministration'!#REF!</f>
        <v>#REF!</v>
      </c>
      <c r="F61" s="8" t="s">
        <v>182</v>
      </c>
      <c r="G61" s="7" t="e">
        <f>'PG Personaladministration'!#REF!</f>
        <v>#REF!</v>
      </c>
      <c r="H61" s="10" t="e">
        <f>'PG Personaladministration'!#REF!</f>
        <v>#REF!</v>
      </c>
      <c r="I61" s="7" t="e">
        <f>'PG Personaladministration'!#REF!</f>
        <v>#REF!</v>
      </c>
      <c r="J61" s="16" t="e">
        <f>'PG Personaladministration'!#REF!</f>
        <v>#REF!</v>
      </c>
      <c r="K61" s="16" t="e">
        <f>'PG Personaladministration'!#REF!</f>
        <v>#REF!</v>
      </c>
      <c r="L61" s="35" t="e">
        <f>'PG Personaladministration'!#REF!</f>
        <v>#REF!</v>
      </c>
      <c r="M61" s="7" t="e">
        <f>'PG Personaladministration'!#REF!</f>
        <v>#REF!</v>
      </c>
      <c r="N61" s="8" t="e">
        <f>'PG Personaladministration'!#REF!</f>
        <v>#REF!</v>
      </c>
      <c r="O61" s="7" t="e">
        <f>'PG Personaladministration'!#REF!</f>
        <v>#REF!</v>
      </c>
      <c r="P61" s="8" t="e">
        <f>'PG Personaladministration'!#REF!</f>
        <v>#REF!</v>
      </c>
      <c r="Q61" s="8" t="e">
        <f>'PG Personaladministration'!#REF!</f>
        <v>#REF!</v>
      </c>
      <c r="R61" s="82"/>
      <c r="S61" s="78"/>
      <c r="T61" s="78"/>
      <c r="U61" s="82"/>
      <c r="V61" s="9"/>
    </row>
    <row r="62" spans="1:22" x14ac:dyDescent="0.4">
      <c r="A62" s="108" t="e">
        <f>'PG Personaladministration'!#REF!</f>
        <v>#REF!</v>
      </c>
      <c r="B62" s="34" t="e">
        <f>'PG Personaladministration'!#REF!</f>
        <v>#REF!</v>
      </c>
      <c r="C62" s="34" t="e">
        <f>'PG Personaladministration'!#REF!</f>
        <v>#REF!</v>
      </c>
      <c r="D62" s="13" t="e">
        <f>'PG Personaladministration'!#REF!</f>
        <v>#REF!</v>
      </c>
      <c r="E62" s="8" t="e">
        <f>'PG Personaladministration'!#REF!</f>
        <v>#REF!</v>
      </c>
      <c r="F62" s="8" t="s">
        <v>182</v>
      </c>
      <c r="G62" s="7" t="e">
        <f>'PG Personaladministration'!#REF!</f>
        <v>#REF!</v>
      </c>
      <c r="H62" s="10" t="e">
        <f>'PG Personaladministration'!#REF!</f>
        <v>#REF!</v>
      </c>
      <c r="I62" s="7" t="e">
        <f>'PG Personaladministration'!#REF!</f>
        <v>#REF!</v>
      </c>
      <c r="J62" s="16" t="e">
        <f>'PG Personaladministration'!#REF!</f>
        <v>#REF!</v>
      </c>
      <c r="K62" s="16" t="e">
        <f>'PG Personaladministration'!#REF!</f>
        <v>#REF!</v>
      </c>
      <c r="L62" s="35" t="e">
        <f>'PG Personaladministration'!#REF!</f>
        <v>#REF!</v>
      </c>
      <c r="M62" s="7" t="e">
        <f>'PG Personaladministration'!#REF!</f>
        <v>#REF!</v>
      </c>
      <c r="N62" s="8" t="e">
        <f>'PG Personaladministration'!#REF!</f>
        <v>#REF!</v>
      </c>
      <c r="O62" s="7" t="e">
        <f>'PG Personaladministration'!#REF!</f>
        <v>#REF!</v>
      </c>
      <c r="P62" s="8" t="e">
        <f>'PG Personaladministration'!#REF!</f>
        <v>#REF!</v>
      </c>
      <c r="Q62" s="8" t="e">
        <f>'PG Personaladministration'!#REF!</f>
        <v>#REF!</v>
      </c>
      <c r="R62" s="82"/>
      <c r="S62" s="78"/>
      <c r="T62" s="78"/>
      <c r="U62" s="82"/>
      <c r="V62" s="9"/>
    </row>
    <row r="63" spans="1:22" x14ac:dyDescent="0.4">
      <c r="A63" s="108" t="e">
        <f>'PG Personaladministration'!#REF!</f>
        <v>#REF!</v>
      </c>
      <c r="B63" s="34" t="e">
        <f>'PG Personaladministration'!#REF!</f>
        <v>#REF!</v>
      </c>
      <c r="C63" s="34" t="e">
        <f>'PG Personaladministration'!#REF!</f>
        <v>#REF!</v>
      </c>
      <c r="D63" s="13" t="e">
        <f>'PG Personaladministration'!#REF!</f>
        <v>#REF!</v>
      </c>
      <c r="E63" s="8" t="e">
        <f>'PG Personaladministration'!#REF!</f>
        <v>#REF!</v>
      </c>
      <c r="F63" s="8" t="s">
        <v>182</v>
      </c>
      <c r="G63" s="7" t="e">
        <f>'PG Personaladministration'!#REF!</f>
        <v>#REF!</v>
      </c>
      <c r="H63" s="10" t="e">
        <f>'PG Personaladministration'!#REF!</f>
        <v>#REF!</v>
      </c>
      <c r="I63" s="7" t="e">
        <f>'PG Personaladministration'!#REF!</f>
        <v>#REF!</v>
      </c>
      <c r="J63" s="16" t="e">
        <f>'PG Personaladministration'!#REF!</f>
        <v>#REF!</v>
      </c>
      <c r="K63" s="16" t="e">
        <f>'PG Personaladministration'!#REF!</f>
        <v>#REF!</v>
      </c>
      <c r="L63" s="35" t="e">
        <f>'PG Personaladministration'!#REF!</f>
        <v>#REF!</v>
      </c>
      <c r="M63" s="7" t="e">
        <f>'PG Personaladministration'!#REF!</f>
        <v>#REF!</v>
      </c>
      <c r="N63" s="8" t="e">
        <f>'PG Personaladministration'!#REF!</f>
        <v>#REF!</v>
      </c>
      <c r="O63" s="7" t="e">
        <f>'PG Personaladministration'!#REF!</f>
        <v>#REF!</v>
      </c>
      <c r="P63" s="8" t="e">
        <f>'PG Personaladministration'!#REF!</f>
        <v>#REF!</v>
      </c>
      <c r="Q63" s="8" t="e">
        <f>'PG Personaladministration'!#REF!</f>
        <v>#REF!</v>
      </c>
      <c r="R63" s="82"/>
      <c r="S63" s="78"/>
      <c r="T63" s="78"/>
      <c r="U63" s="82"/>
      <c r="V63" s="9"/>
    </row>
    <row r="64" spans="1:22" x14ac:dyDescent="0.4">
      <c r="A64" s="108" t="e">
        <f>'PG Personaladministration'!#REF!</f>
        <v>#REF!</v>
      </c>
      <c r="B64" s="34" t="e">
        <f>'PG Personaladministration'!#REF!</f>
        <v>#REF!</v>
      </c>
      <c r="C64" s="34" t="e">
        <f>'PG Personaladministration'!#REF!</f>
        <v>#REF!</v>
      </c>
      <c r="D64" s="13" t="e">
        <f>'PG Personaladministration'!#REF!</f>
        <v>#REF!</v>
      </c>
      <c r="E64" s="8" t="e">
        <f>'PG Personaladministration'!#REF!</f>
        <v>#REF!</v>
      </c>
      <c r="F64" s="8" t="s">
        <v>182</v>
      </c>
      <c r="G64" s="7" t="e">
        <f>'PG Personaladministration'!#REF!</f>
        <v>#REF!</v>
      </c>
      <c r="H64" s="10" t="e">
        <f>'PG Personaladministration'!#REF!</f>
        <v>#REF!</v>
      </c>
      <c r="I64" s="7" t="e">
        <f>'PG Personaladministration'!#REF!</f>
        <v>#REF!</v>
      </c>
      <c r="J64" s="16" t="e">
        <f>'PG Personaladministration'!#REF!</f>
        <v>#REF!</v>
      </c>
      <c r="K64" s="16" t="e">
        <f>'PG Personaladministration'!#REF!</f>
        <v>#REF!</v>
      </c>
      <c r="L64" s="35" t="e">
        <f>'PG Personaladministration'!#REF!</f>
        <v>#REF!</v>
      </c>
      <c r="M64" s="7" t="e">
        <f>'PG Personaladministration'!#REF!</f>
        <v>#REF!</v>
      </c>
      <c r="N64" s="8" t="e">
        <f>'PG Personaladministration'!#REF!</f>
        <v>#REF!</v>
      </c>
      <c r="O64" s="7" t="e">
        <f>'PG Personaladministration'!#REF!</f>
        <v>#REF!</v>
      </c>
      <c r="P64" s="8" t="e">
        <f>'PG Personaladministration'!#REF!</f>
        <v>#REF!</v>
      </c>
      <c r="Q64" s="8" t="e">
        <f>'PG Personaladministration'!#REF!</f>
        <v>#REF!</v>
      </c>
      <c r="R64" s="82"/>
      <c r="S64" s="78"/>
      <c r="T64" s="78"/>
      <c r="U64" s="82"/>
      <c r="V64" s="9"/>
    </row>
    <row r="65" spans="1:22" x14ac:dyDescent="0.4">
      <c r="A65" s="108" t="e">
        <f>'PG Personaladministration'!#REF!</f>
        <v>#REF!</v>
      </c>
      <c r="B65" s="34" t="e">
        <f>'PG Personaladministration'!#REF!</f>
        <v>#REF!</v>
      </c>
      <c r="C65" s="34" t="e">
        <f>'PG Personaladministration'!#REF!</f>
        <v>#REF!</v>
      </c>
      <c r="D65" s="13" t="e">
        <f>'PG Personaladministration'!#REF!</f>
        <v>#REF!</v>
      </c>
      <c r="E65" s="8" t="e">
        <f>'PG Personaladministration'!#REF!</f>
        <v>#REF!</v>
      </c>
      <c r="F65" s="8" t="s">
        <v>182</v>
      </c>
      <c r="G65" s="7" t="e">
        <f>'PG Personaladministration'!#REF!</f>
        <v>#REF!</v>
      </c>
      <c r="H65" s="10" t="e">
        <f>'PG Personaladministration'!#REF!</f>
        <v>#REF!</v>
      </c>
      <c r="I65" s="7" t="e">
        <f>'PG Personaladministration'!#REF!</f>
        <v>#REF!</v>
      </c>
      <c r="J65" s="16" t="e">
        <f>'PG Personaladministration'!#REF!</f>
        <v>#REF!</v>
      </c>
      <c r="K65" s="16" t="e">
        <f>'PG Personaladministration'!#REF!</f>
        <v>#REF!</v>
      </c>
      <c r="L65" s="35" t="e">
        <f>'PG Personaladministration'!#REF!</f>
        <v>#REF!</v>
      </c>
      <c r="M65" s="7" t="e">
        <f>'PG Personaladministration'!#REF!</f>
        <v>#REF!</v>
      </c>
      <c r="N65" s="8" t="e">
        <f>'PG Personaladministration'!#REF!</f>
        <v>#REF!</v>
      </c>
      <c r="O65" s="7" t="e">
        <f>'PG Personaladministration'!#REF!</f>
        <v>#REF!</v>
      </c>
      <c r="P65" s="8" t="e">
        <f>'PG Personaladministration'!#REF!</f>
        <v>#REF!</v>
      </c>
      <c r="Q65" s="8" t="e">
        <f>'PG Personaladministration'!#REF!</f>
        <v>#REF!</v>
      </c>
      <c r="R65" s="82"/>
      <c r="S65" s="78"/>
      <c r="T65" s="78"/>
      <c r="U65" s="82"/>
      <c r="V65" s="9"/>
    </row>
    <row r="66" spans="1:22" x14ac:dyDescent="0.4">
      <c r="A66" s="108" t="e">
        <f>'PG Personaladministration'!#REF!</f>
        <v>#REF!</v>
      </c>
      <c r="B66" s="34" t="e">
        <f>'PG Personaladministration'!#REF!</f>
        <v>#REF!</v>
      </c>
      <c r="C66" s="34" t="e">
        <f>'PG Personaladministration'!#REF!</f>
        <v>#REF!</v>
      </c>
      <c r="D66" s="13" t="e">
        <f>'PG Personaladministration'!#REF!</f>
        <v>#REF!</v>
      </c>
      <c r="E66" s="8" t="e">
        <f>'PG Personaladministration'!#REF!</f>
        <v>#REF!</v>
      </c>
      <c r="F66" s="8" t="s">
        <v>182</v>
      </c>
      <c r="G66" s="7" t="e">
        <f>'PG Personaladministration'!#REF!</f>
        <v>#REF!</v>
      </c>
      <c r="H66" s="10" t="e">
        <f>'PG Personaladministration'!#REF!</f>
        <v>#REF!</v>
      </c>
      <c r="I66" s="7" t="e">
        <f>'PG Personaladministration'!#REF!</f>
        <v>#REF!</v>
      </c>
      <c r="J66" s="16" t="e">
        <f>'PG Personaladministration'!#REF!</f>
        <v>#REF!</v>
      </c>
      <c r="K66" s="16" t="e">
        <f>'PG Personaladministration'!#REF!</f>
        <v>#REF!</v>
      </c>
      <c r="L66" s="35" t="e">
        <f>'PG Personaladministration'!#REF!</f>
        <v>#REF!</v>
      </c>
      <c r="M66" s="7" t="e">
        <f>'PG Personaladministration'!#REF!</f>
        <v>#REF!</v>
      </c>
      <c r="N66" s="8" t="e">
        <f>'PG Personaladministration'!#REF!</f>
        <v>#REF!</v>
      </c>
      <c r="O66" s="7" t="e">
        <f>'PG Personaladministration'!#REF!</f>
        <v>#REF!</v>
      </c>
      <c r="P66" s="8" t="e">
        <f>'PG Personaladministration'!#REF!</f>
        <v>#REF!</v>
      </c>
      <c r="Q66" s="8" t="e">
        <f>'PG Personaladministration'!#REF!</f>
        <v>#REF!</v>
      </c>
      <c r="R66" s="82"/>
      <c r="S66" s="78"/>
      <c r="T66" s="78"/>
      <c r="U66" s="82"/>
      <c r="V66" s="9"/>
    </row>
    <row r="67" spans="1:22" x14ac:dyDescent="0.4">
      <c r="A67" s="108" t="e">
        <f>'PG Personaladministration'!#REF!</f>
        <v>#REF!</v>
      </c>
      <c r="B67" s="34" t="e">
        <f>'PG Personaladministration'!#REF!</f>
        <v>#REF!</v>
      </c>
      <c r="C67" s="34" t="e">
        <f>'PG Personaladministration'!#REF!</f>
        <v>#REF!</v>
      </c>
      <c r="D67" s="13" t="e">
        <f>'PG Personaladministration'!#REF!</f>
        <v>#REF!</v>
      </c>
      <c r="E67" s="8" t="e">
        <f>'PG Personaladministration'!#REF!</f>
        <v>#REF!</v>
      </c>
      <c r="F67" s="8" t="s">
        <v>182</v>
      </c>
      <c r="G67" s="7" t="e">
        <f>'PG Personaladministration'!#REF!</f>
        <v>#REF!</v>
      </c>
      <c r="H67" s="10" t="e">
        <f>'PG Personaladministration'!#REF!</f>
        <v>#REF!</v>
      </c>
      <c r="I67" s="7" t="e">
        <f>'PG Personaladministration'!#REF!</f>
        <v>#REF!</v>
      </c>
      <c r="J67" s="16" t="e">
        <f>'PG Personaladministration'!#REF!</f>
        <v>#REF!</v>
      </c>
      <c r="K67" s="16" t="e">
        <f>'PG Personaladministration'!#REF!</f>
        <v>#REF!</v>
      </c>
      <c r="L67" s="35" t="e">
        <f>'PG Personaladministration'!#REF!</f>
        <v>#REF!</v>
      </c>
      <c r="M67" s="7" t="e">
        <f>'PG Personaladministration'!#REF!</f>
        <v>#REF!</v>
      </c>
      <c r="N67" s="8" t="e">
        <f>'PG Personaladministration'!#REF!</f>
        <v>#REF!</v>
      </c>
      <c r="O67" s="7" t="e">
        <f>'PG Personaladministration'!#REF!</f>
        <v>#REF!</v>
      </c>
      <c r="P67" s="8" t="e">
        <f>'PG Personaladministration'!#REF!</f>
        <v>#REF!</v>
      </c>
      <c r="Q67" s="8" t="e">
        <f>'PG Personaladministration'!#REF!</f>
        <v>#REF!</v>
      </c>
      <c r="R67" s="82"/>
      <c r="S67" s="78"/>
      <c r="T67" s="78"/>
      <c r="U67" s="82"/>
      <c r="V67" s="9"/>
    </row>
    <row r="68" spans="1:22" x14ac:dyDescent="0.4">
      <c r="A68" s="108" t="e">
        <f>'PG Personaladministration'!#REF!</f>
        <v>#REF!</v>
      </c>
      <c r="B68" s="34" t="e">
        <f>'PG Personaladministration'!#REF!</f>
        <v>#REF!</v>
      </c>
      <c r="C68" s="34" t="e">
        <f>'PG Personaladministration'!#REF!</f>
        <v>#REF!</v>
      </c>
      <c r="D68" s="13" t="e">
        <f>'PG Personaladministration'!#REF!</f>
        <v>#REF!</v>
      </c>
      <c r="E68" s="8" t="e">
        <f>'PG Personaladministration'!#REF!</f>
        <v>#REF!</v>
      </c>
      <c r="F68" s="8" t="s">
        <v>182</v>
      </c>
      <c r="G68" s="7" t="e">
        <f>'PG Personaladministration'!#REF!</f>
        <v>#REF!</v>
      </c>
      <c r="H68" s="10" t="e">
        <f>'PG Personaladministration'!#REF!</f>
        <v>#REF!</v>
      </c>
      <c r="I68" s="7" t="e">
        <f>'PG Personaladministration'!#REF!</f>
        <v>#REF!</v>
      </c>
      <c r="J68" s="16" t="e">
        <f>'PG Personaladministration'!#REF!</f>
        <v>#REF!</v>
      </c>
      <c r="K68" s="16" t="e">
        <f>'PG Personaladministration'!#REF!</f>
        <v>#REF!</v>
      </c>
      <c r="L68" s="35" t="e">
        <f>'PG Personaladministration'!#REF!</f>
        <v>#REF!</v>
      </c>
      <c r="M68" s="7" t="e">
        <f>'PG Personaladministration'!#REF!</f>
        <v>#REF!</v>
      </c>
      <c r="N68" s="8" t="e">
        <f>'PG Personaladministration'!#REF!</f>
        <v>#REF!</v>
      </c>
      <c r="O68" s="7" t="e">
        <f>'PG Personaladministration'!#REF!</f>
        <v>#REF!</v>
      </c>
      <c r="P68" s="8" t="e">
        <f>'PG Personaladministration'!#REF!</f>
        <v>#REF!</v>
      </c>
      <c r="Q68" s="8" t="e">
        <f>'PG Personaladministration'!#REF!</f>
        <v>#REF!</v>
      </c>
      <c r="R68" s="82"/>
      <c r="S68" s="78"/>
      <c r="T68" s="78"/>
      <c r="U68" s="82"/>
      <c r="V68" s="9"/>
    </row>
    <row r="69" spans="1:22" x14ac:dyDescent="0.4">
      <c r="A69" s="108" t="e">
        <f>'PG Personaladministration'!#REF!</f>
        <v>#REF!</v>
      </c>
      <c r="B69" s="34" t="e">
        <f>'PG Personaladministration'!#REF!</f>
        <v>#REF!</v>
      </c>
      <c r="C69" s="34" t="e">
        <f>'PG Personaladministration'!#REF!</f>
        <v>#REF!</v>
      </c>
      <c r="D69" s="13" t="e">
        <f>'PG Personaladministration'!#REF!</f>
        <v>#REF!</v>
      </c>
      <c r="E69" s="8" t="e">
        <f>'PG Personaladministration'!#REF!</f>
        <v>#REF!</v>
      </c>
      <c r="F69" s="8" t="s">
        <v>182</v>
      </c>
      <c r="G69" s="7" t="e">
        <f>'PG Personaladministration'!#REF!</f>
        <v>#REF!</v>
      </c>
      <c r="H69" s="10" t="e">
        <f>'PG Personaladministration'!#REF!</f>
        <v>#REF!</v>
      </c>
      <c r="I69" s="7" t="e">
        <f>'PG Personaladministration'!#REF!</f>
        <v>#REF!</v>
      </c>
      <c r="J69" s="16" t="e">
        <f>'PG Personaladministration'!#REF!</f>
        <v>#REF!</v>
      </c>
      <c r="K69" s="16" t="e">
        <f>'PG Personaladministration'!#REF!</f>
        <v>#REF!</v>
      </c>
      <c r="L69" s="35" t="e">
        <f>'PG Personaladministration'!#REF!</f>
        <v>#REF!</v>
      </c>
      <c r="M69" s="7" t="e">
        <f>'PG Personaladministration'!#REF!</f>
        <v>#REF!</v>
      </c>
      <c r="N69" s="8" t="e">
        <f>'PG Personaladministration'!#REF!</f>
        <v>#REF!</v>
      </c>
      <c r="O69" s="7" t="e">
        <f>'PG Personaladministration'!#REF!</f>
        <v>#REF!</v>
      </c>
      <c r="P69" s="8" t="e">
        <f>'PG Personaladministration'!#REF!</f>
        <v>#REF!</v>
      </c>
      <c r="Q69" s="8" t="e">
        <f>'PG Personaladministration'!#REF!</f>
        <v>#REF!</v>
      </c>
      <c r="R69" s="82"/>
      <c r="S69" s="78"/>
      <c r="T69" s="78"/>
      <c r="U69" s="82"/>
      <c r="V69" s="9"/>
    </row>
    <row r="70" spans="1:22" ht="66" customHeight="1" x14ac:dyDescent="0.4">
      <c r="A70" s="108" t="e">
        <f>'PG Personaladministration'!#REF!</f>
        <v>#REF!</v>
      </c>
      <c r="B70" s="34" t="e">
        <f>'PG Personaladministration'!#REF!</f>
        <v>#REF!</v>
      </c>
      <c r="C70" s="34" t="e">
        <f>'PG Personaladministration'!#REF!</f>
        <v>#REF!</v>
      </c>
      <c r="D70" s="13" t="e">
        <f>'PG Personaladministration'!#REF!</f>
        <v>#REF!</v>
      </c>
      <c r="E70" s="8" t="e">
        <f>'PG Personaladministration'!#REF!</f>
        <v>#REF!</v>
      </c>
      <c r="F70" s="8" t="s">
        <v>182</v>
      </c>
      <c r="G70" s="7" t="e">
        <f>'PG Personaladministration'!#REF!</f>
        <v>#REF!</v>
      </c>
      <c r="H70" s="10" t="e">
        <f>'PG Personaladministration'!#REF!</f>
        <v>#REF!</v>
      </c>
      <c r="I70" s="7" t="e">
        <f>'PG Personaladministration'!#REF!</f>
        <v>#REF!</v>
      </c>
      <c r="J70" s="16" t="e">
        <f>'PG Personaladministration'!#REF!</f>
        <v>#REF!</v>
      </c>
      <c r="K70" s="16" t="e">
        <f>'PG Personaladministration'!#REF!</f>
        <v>#REF!</v>
      </c>
      <c r="L70" s="35" t="e">
        <f>'PG Personaladministration'!#REF!</f>
        <v>#REF!</v>
      </c>
      <c r="M70" s="7" t="e">
        <f>'PG Personaladministration'!#REF!</f>
        <v>#REF!</v>
      </c>
      <c r="N70" s="8" t="e">
        <f>'PG Personaladministration'!#REF!</f>
        <v>#REF!</v>
      </c>
      <c r="O70" s="7" t="e">
        <f>'PG Personaladministration'!#REF!</f>
        <v>#REF!</v>
      </c>
      <c r="P70" s="8" t="e">
        <f>'PG Personaladministration'!#REF!</f>
        <v>#REF!</v>
      </c>
      <c r="Q70" s="8" t="e">
        <f>'PG Personaladministration'!#REF!</f>
        <v>#REF!</v>
      </c>
      <c r="R70" s="82"/>
      <c r="S70" s="78"/>
      <c r="T70" s="78"/>
      <c r="U70" s="82"/>
      <c r="V70" s="9"/>
    </row>
    <row r="71" spans="1:22" ht="73.5" customHeight="1" x14ac:dyDescent="0.4">
      <c r="A71" s="108" t="e">
        <f>'PG Personaladministration'!#REF!</f>
        <v>#REF!</v>
      </c>
      <c r="B71" s="34" t="e">
        <f>'PG Personaladministration'!#REF!</f>
        <v>#REF!</v>
      </c>
      <c r="C71" s="34" t="e">
        <f>'PG Personaladministration'!#REF!</f>
        <v>#REF!</v>
      </c>
      <c r="D71" s="13" t="e">
        <f>'PG Personaladministration'!#REF!</f>
        <v>#REF!</v>
      </c>
      <c r="E71" s="8" t="e">
        <f>'PG Personaladministration'!#REF!</f>
        <v>#REF!</v>
      </c>
      <c r="F71" s="8" t="s">
        <v>182</v>
      </c>
      <c r="G71" s="7" t="e">
        <f>'PG Personaladministration'!#REF!</f>
        <v>#REF!</v>
      </c>
      <c r="H71" s="10" t="e">
        <f>'PG Personaladministration'!#REF!</f>
        <v>#REF!</v>
      </c>
      <c r="I71" s="7" t="e">
        <f>'PG Personaladministration'!#REF!</f>
        <v>#REF!</v>
      </c>
      <c r="J71" s="16" t="e">
        <f>'PG Personaladministration'!#REF!</f>
        <v>#REF!</v>
      </c>
      <c r="K71" s="16" t="e">
        <f>'PG Personaladministration'!#REF!</f>
        <v>#REF!</v>
      </c>
      <c r="L71" s="35" t="e">
        <f>'PG Personaladministration'!#REF!</f>
        <v>#REF!</v>
      </c>
      <c r="M71" s="7" t="e">
        <f>'PG Personaladministration'!#REF!</f>
        <v>#REF!</v>
      </c>
      <c r="N71" s="8" t="e">
        <f>'PG Personaladministration'!#REF!</f>
        <v>#REF!</v>
      </c>
      <c r="O71" s="7" t="e">
        <f>'PG Personaladministration'!#REF!</f>
        <v>#REF!</v>
      </c>
      <c r="P71" s="8" t="e">
        <f>'PG Personaladministration'!#REF!</f>
        <v>#REF!</v>
      </c>
      <c r="Q71" s="8" t="e">
        <f>'PG Personaladministration'!#REF!</f>
        <v>#REF!</v>
      </c>
      <c r="R71" s="82"/>
      <c r="S71" s="78"/>
      <c r="T71" s="78"/>
      <c r="U71" s="82"/>
      <c r="V71" s="9"/>
    </row>
    <row r="72" spans="1:22" ht="72.75" customHeight="1" x14ac:dyDescent="0.4">
      <c r="A72" s="108" t="e">
        <f>'PG Personaladministration'!#REF!</f>
        <v>#REF!</v>
      </c>
      <c r="B72" s="34" t="e">
        <f>'PG Personaladministration'!#REF!</f>
        <v>#REF!</v>
      </c>
      <c r="C72" s="34" t="e">
        <f>'PG Personaladministration'!#REF!</f>
        <v>#REF!</v>
      </c>
      <c r="D72" s="13" t="e">
        <f>'PG Personaladministration'!#REF!</f>
        <v>#REF!</v>
      </c>
      <c r="E72" s="8" t="e">
        <f>'PG Personaladministration'!#REF!</f>
        <v>#REF!</v>
      </c>
      <c r="F72" s="8" t="s">
        <v>182</v>
      </c>
      <c r="G72" s="7" t="e">
        <f>'PG Personaladministration'!#REF!</f>
        <v>#REF!</v>
      </c>
      <c r="H72" s="10" t="e">
        <f>'PG Personaladministration'!#REF!</f>
        <v>#REF!</v>
      </c>
      <c r="I72" s="7" t="e">
        <f>'PG Personaladministration'!#REF!</f>
        <v>#REF!</v>
      </c>
      <c r="J72" s="16" t="e">
        <f>'PG Personaladministration'!#REF!</f>
        <v>#REF!</v>
      </c>
      <c r="K72" s="16" t="e">
        <f>'PG Personaladministration'!#REF!</f>
        <v>#REF!</v>
      </c>
      <c r="L72" s="35" t="e">
        <f>'PG Personaladministration'!#REF!</f>
        <v>#REF!</v>
      </c>
      <c r="M72" s="7" t="e">
        <f>'PG Personaladministration'!#REF!</f>
        <v>#REF!</v>
      </c>
      <c r="N72" s="8" t="e">
        <f>'PG Personaladministration'!#REF!</f>
        <v>#REF!</v>
      </c>
      <c r="O72" s="7" t="e">
        <f>'PG Personaladministration'!#REF!</f>
        <v>#REF!</v>
      </c>
      <c r="P72" s="8" t="e">
        <f>'PG Personaladministration'!#REF!</f>
        <v>#REF!</v>
      </c>
      <c r="Q72" s="8" t="e">
        <f>'PG Personaladministration'!#REF!</f>
        <v>#REF!</v>
      </c>
      <c r="R72" s="82"/>
      <c r="S72" s="78"/>
      <c r="T72" s="78"/>
      <c r="U72" s="82"/>
      <c r="V72" s="9"/>
    </row>
    <row r="73" spans="1:22" ht="74.25" customHeight="1" x14ac:dyDescent="0.4">
      <c r="A73" s="108" t="e">
        <f>'PG Personaladministration'!#REF!</f>
        <v>#REF!</v>
      </c>
      <c r="B73" s="34" t="e">
        <f>'PG Personaladministration'!#REF!</f>
        <v>#REF!</v>
      </c>
      <c r="C73" s="34" t="e">
        <f>'PG Personaladministration'!#REF!</f>
        <v>#REF!</v>
      </c>
      <c r="D73" s="13" t="e">
        <f>'PG Personaladministration'!#REF!</f>
        <v>#REF!</v>
      </c>
      <c r="E73" s="8" t="e">
        <f>'PG Personaladministration'!#REF!</f>
        <v>#REF!</v>
      </c>
      <c r="F73" s="8" t="s">
        <v>182</v>
      </c>
      <c r="G73" s="7" t="e">
        <f>'PG Personaladministration'!#REF!</f>
        <v>#REF!</v>
      </c>
      <c r="H73" s="10" t="e">
        <f>'PG Personaladministration'!#REF!</f>
        <v>#REF!</v>
      </c>
      <c r="I73" s="7" t="e">
        <f>'PG Personaladministration'!#REF!</f>
        <v>#REF!</v>
      </c>
      <c r="J73" s="16" t="e">
        <f>'PG Personaladministration'!#REF!</f>
        <v>#REF!</v>
      </c>
      <c r="K73" s="16" t="e">
        <f>'PG Personaladministration'!#REF!</f>
        <v>#REF!</v>
      </c>
      <c r="L73" s="35" t="e">
        <f>'PG Personaladministration'!#REF!</f>
        <v>#REF!</v>
      </c>
      <c r="M73" s="7" t="e">
        <f>'PG Personaladministration'!#REF!</f>
        <v>#REF!</v>
      </c>
      <c r="N73" s="8" t="e">
        <f>'PG Personaladministration'!#REF!</f>
        <v>#REF!</v>
      </c>
      <c r="O73" s="7" t="e">
        <f>'PG Personaladministration'!#REF!</f>
        <v>#REF!</v>
      </c>
      <c r="P73" s="8" t="e">
        <f>'PG Personaladministration'!#REF!</f>
        <v>#REF!</v>
      </c>
      <c r="Q73" s="8" t="e">
        <f>'PG Personaladministration'!#REF!</f>
        <v>#REF!</v>
      </c>
      <c r="R73" s="82"/>
      <c r="S73" s="78"/>
      <c r="T73" s="78"/>
      <c r="U73" s="82"/>
      <c r="V73" s="9"/>
    </row>
    <row r="74" spans="1:22" ht="76.5" customHeight="1" x14ac:dyDescent="0.4">
      <c r="A74" s="108" t="e">
        <f>'PG Personaladministration'!#REF!</f>
        <v>#REF!</v>
      </c>
      <c r="B74" s="34" t="e">
        <f>'PG Personaladministration'!#REF!</f>
        <v>#REF!</v>
      </c>
      <c r="C74" s="34" t="e">
        <f>'PG Personaladministration'!#REF!</f>
        <v>#REF!</v>
      </c>
      <c r="D74" s="13" t="e">
        <f>'PG Personaladministration'!#REF!</f>
        <v>#REF!</v>
      </c>
      <c r="E74" s="8" t="e">
        <f>'PG Personaladministration'!#REF!</f>
        <v>#REF!</v>
      </c>
      <c r="F74" s="8" t="s">
        <v>182</v>
      </c>
      <c r="G74" s="7" t="e">
        <f>'PG Personaladministration'!#REF!</f>
        <v>#REF!</v>
      </c>
      <c r="H74" s="10" t="e">
        <f>'PG Personaladministration'!#REF!</f>
        <v>#REF!</v>
      </c>
      <c r="I74" s="7" t="e">
        <f>'PG Personaladministration'!#REF!</f>
        <v>#REF!</v>
      </c>
      <c r="J74" s="16" t="e">
        <f>'PG Personaladministration'!#REF!</f>
        <v>#REF!</v>
      </c>
      <c r="K74" s="16" t="e">
        <f>'PG Personaladministration'!#REF!</f>
        <v>#REF!</v>
      </c>
      <c r="L74" s="35" t="e">
        <f>'PG Personaladministration'!#REF!</f>
        <v>#REF!</v>
      </c>
      <c r="M74" s="7" t="e">
        <f>'PG Personaladministration'!#REF!</f>
        <v>#REF!</v>
      </c>
      <c r="N74" s="8" t="e">
        <f>'PG Personaladministration'!#REF!</f>
        <v>#REF!</v>
      </c>
      <c r="O74" s="7" t="e">
        <f>'PG Personaladministration'!#REF!</f>
        <v>#REF!</v>
      </c>
      <c r="P74" s="8" t="e">
        <f>'PG Personaladministration'!#REF!</f>
        <v>#REF!</v>
      </c>
      <c r="Q74" s="8" t="e">
        <f>'PG Personaladministration'!#REF!</f>
        <v>#REF!</v>
      </c>
      <c r="R74" s="82"/>
      <c r="S74" s="78"/>
      <c r="T74" s="78"/>
      <c r="U74" s="82"/>
      <c r="V74" s="9"/>
    </row>
    <row r="75" spans="1:22" ht="78.75" customHeight="1" x14ac:dyDescent="0.4">
      <c r="A75" s="108" t="e">
        <f>'PG Personaladministration'!#REF!</f>
        <v>#REF!</v>
      </c>
      <c r="B75" s="34" t="e">
        <f>'PG Personaladministration'!#REF!</f>
        <v>#REF!</v>
      </c>
      <c r="C75" s="34" t="e">
        <f>'PG Personaladministration'!#REF!</f>
        <v>#REF!</v>
      </c>
      <c r="D75" s="13" t="e">
        <f>'PG Personaladministration'!#REF!</f>
        <v>#REF!</v>
      </c>
      <c r="E75" s="8" t="e">
        <f>'PG Personaladministration'!#REF!</f>
        <v>#REF!</v>
      </c>
      <c r="F75" s="8" t="s">
        <v>182</v>
      </c>
      <c r="G75" s="7" t="e">
        <f>'PG Personaladministration'!#REF!</f>
        <v>#REF!</v>
      </c>
      <c r="H75" s="10" t="e">
        <f>'PG Personaladministration'!#REF!</f>
        <v>#REF!</v>
      </c>
      <c r="I75" s="7" t="e">
        <f>'PG Personaladministration'!#REF!</f>
        <v>#REF!</v>
      </c>
      <c r="J75" s="16" t="e">
        <f>'PG Personaladministration'!#REF!</f>
        <v>#REF!</v>
      </c>
      <c r="K75" s="16" t="e">
        <f>'PG Personaladministration'!#REF!</f>
        <v>#REF!</v>
      </c>
      <c r="L75" s="35" t="e">
        <f>'PG Personaladministration'!#REF!</f>
        <v>#REF!</v>
      </c>
      <c r="M75" s="7" t="e">
        <f>'PG Personaladministration'!#REF!</f>
        <v>#REF!</v>
      </c>
      <c r="N75" s="8" t="e">
        <f>'PG Personaladministration'!#REF!</f>
        <v>#REF!</v>
      </c>
      <c r="O75" s="7" t="e">
        <f>'PG Personaladministration'!#REF!</f>
        <v>#REF!</v>
      </c>
      <c r="P75" s="8" t="e">
        <f>'PG Personaladministration'!#REF!</f>
        <v>#REF!</v>
      </c>
      <c r="Q75" s="8" t="e">
        <f>'PG Personaladministration'!#REF!</f>
        <v>#REF!</v>
      </c>
      <c r="R75" s="82"/>
      <c r="S75" s="78"/>
      <c r="T75" s="78"/>
      <c r="U75" s="82"/>
      <c r="V75" s="9"/>
    </row>
    <row r="76" spans="1:22" x14ac:dyDescent="0.4">
      <c r="A76" s="95" t="e">
        <f>#REF!</f>
        <v>#REF!</v>
      </c>
      <c r="B76" s="34" t="e">
        <f>#REF!</f>
        <v>#REF!</v>
      </c>
      <c r="C76" s="34" t="e">
        <f>#REF!</f>
        <v>#REF!</v>
      </c>
      <c r="D76" s="13" t="e">
        <f>#REF!</f>
        <v>#REF!</v>
      </c>
      <c r="E76" s="8" t="e">
        <f>#REF!</f>
        <v>#REF!</v>
      </c>
      <c r="F76" s="8" t="e">
        <f>#REF!</f>
        <v>#REF!</v>
      </c>
      <c r="G76" s="7" t="e">
        <f>#REF!</f>
        <v>#REF!</v>
      </c>
      <c r="H76" s="10" t="e">
        <f>#REF!</f>
        <v>#REF!</v>
      </c>
      <c r="I76" s="7" t="e">
        <f>#REF!</f>
        <v>#REF!</v>
      </c>
      <c r="J76" s="16" t="e">
        <f>#REF!</f>
        <v>#REF!</v>
      </c>
      <c r="K76" s="16" t="e">
        <f>#REF!</f>
        <v>#REF!</v>
      </c>
      <c r="L76" s="35" t="e">
        <f>#REF!</f>
        <v>#REF!</v>
      </c>
      <c r="M76" s="7" t="e">
        <f>#REF!</f>
        <v>#REF!</v>
      </c>
      <c r="N76" s="8" t="e">
        <f>#REF!</f>
        <v>#REF!</v>
      </c>
      <c r="O76" s="7" t="e">
        <f>#REF!</f>
        <v>#REF!</v>
      </c>
      <c r="P76" s="8" t="e">
        <f>#REF!</f>
        <v>#REF!</v>
      </c>
      <c r="Q76" s="8" t="e">
        <f>#REF!</f>
        <v>#REF!</v>
      </c>
      <c r="R76" s="82">
        <v>44181</v>
      </c>
      <c r="S76" s="78" t="s">
        <v>170</v>
      </c>
      <c r="T76" s="78" t="s">
        <v>171</v>
      </c>
      <c r="U76" s="82">
        <v>44180</v>
      </c>
      <c r="V76" s="9"/>
    </row>
    <row r="77" spans="1:22" x14ac:dyDescent="0.4">
      <c r="A77" s="95" t="e">
        <f>#REF!</f>
        <v>#REF!</v>
      </c>
      <c r="B77" s="34" t="e">
        <f>#REF!</f>
        <v>#REF!</v>
      </c>
      <c r="C77" s="34" t="e">
        <f>#REF!</f>
        <v>#REF!</v>
      </c>
      <c r="D77" s="13" t="e">
        <f>#REF!</f>
        <v>#REF!</v>
      </c>
      <c r="E77" s="8" t="e">
        <f>#REF!</f>
        <v>#REF!</v>
      </c>
      <c r="F77" s="8" t="e">
        <f>#REF!</f>
        <v>#REF!</v>
      </c>
      <c r="G77" s="7" t="e">
        <f>#REF!</f>
        <v>#REF!</v>
      </c>
      <c r="H77" s="10" t="e">
        <f>#REF!</f>
        <v>#REF!</v>
      </c>
      <c r="I77" s="7" t="e">
        <f>#REF!</f>
        <v>#REF!</v>
      </c>
      <c r="J77" s="16" t="e">
        <f>#REF!</f>
        <v>#REF!</v>
      </c>
      <c r="K77" s="16" t="e">
        <f>#REF!</f>
        <v>#REF!</v>
      </c>
      <c r="L77" s="35" t="e">
        <f>#REF!</f>
        <v>#REF!</v>
      </c>
      <c r="M77" s="7" t="e">
        <f>#REF!</f>
        <v>#REF!</v>
      </c>
      <c r="N77" s="8" t="e">
        <f>#REF!</f>
        <v>#REF!</v>
      </c>
      <c r="O77" s="7" t="e">
        <f>#REF!</f>
        <v>#REF!</v>
      </c>
      <c r="P77" s="8" t="e">
        <f>#REF!</f>
        <v>#REF!</v>
      </c>
      <c r="Q77" s="8" t="e">
        <f>#REF!</f>
        <v>#REF!</v>
      </c>
      <c r="R77" s="82">
        <v>44181</v>
      </c>
      <c r="S77" s="78" t="s">
        <v>170</v>
      </c>
      <c r="T77" s="78" t="s">
        <v>171</v>
      </c>
      <c r="U77" s="82">
        <v>44180</v>
      </c>
      <c r="V77" s="9"/>
    </row>
    <row r="78" spans="1:22" x14ac:dyDescent="0.4">
      <c r="A78" s="95" t="e">
        <f>#REF!</f>
        <v>#REF!</v>
      </c>
      <c r="B78" s="34" t="e">
        <f>#REF!</f>
        <v>#REF!</v>
      </c>
      <c r="C78" s="34" t="e">
        <f>#REF!</f>
        <v>#REF!</v>
      </c>
      <c r="D78" s="13" t="e">
        <f>#REF!</f>
        <v>#REF!</v>
      </c>
      <c r="E78" s="8" t="e">
        <f>#REF!</f>
        <v>#REF!</v>
      </c>
      <c r="F78" s="8" t="e">
        <f>#REF!</f>
        <v>#REF!</v>
      </c>
      <c r="G78" s="7" t="e">
        <f>#REF!</f>
        <v>#REF!</v>
      </c>
      <c r="H78" s="10" t="e">
        <f>#REF!</f>
        <v>#REF!</v>
      </c>
      <c r="I78" s="7" t="e">
        <f>#REF!</f>
        <v>#REF!</v>
      </c>
      <c r="J78" s="16" t="e">
        <f>#REF!</f>
        <v>#REF!</v>
      </c>
      <c r="K78" s="16" t="e">
        <f>#REF!</f>
        <v>#REF!</v>
      </c>
      <c r="L78" s="35" t="e">
        <f>#REF!</f>
        <v>#REF!</v>
      </c>
      <c r="M78" s="7" t="e">
        <f>#REF!</f>
        <v>#REF!</v>
      </c>
      <c r="N78" s="8" t="e">
        <f>#REF!</f>
        <v>#REF!</v>
      </c>
      <c r="O78" s="7" t="e">
        <f>#REF!</f>
        <v>#REF!</v>
      </c>
      <c r="P78" s="8" t="e">
        <f>#REF!</f>
        <v>#REF!</v>
      </c>
      <c r="Q78" s="8" t="e">
        <f>#REF!</f>
        <v>#REF!</v>
      </c>
      <c r="R78" s="82">
        <v>44181</v>
      </c>
      <c r="S78" s="78" t="s">
        <v>170</v>
      </c>
      <c r="T78" s="78" t="s">
        <v>174</v>
      </c>
      <c r="U78" s="82">
        <v>44180</v>
      </c>
      <c r="V78" s="9"/>
    </row>
    <row r="79" spans="1:22" x14ac:dyDescent="0.4">
      <c r="A79" s="95" t="e">
        <f>#REF!</f>
        <v>#REF!</v>
      </c>
      <c r="B79" s="34" t="e">
        <f>#REF!</f>
        <v>#REF!</v>
      </c>
      <c r="C79" s="34" t="e">
        <f>#REF!</f>
        <v>#REF!</v>
      </c>
      <c r="D79" s="13" t="e">
        <f>#REF!</f>
        <v>#REF!</v>
      </c>
      <c r="E79" s="8" t="e">
        <f>#REF!</f>
        <v>#REF!</v>
      </c>
      <c r="F79" s="8" t="e">
        <f>#REF!</f>
        <v>#REF!</v>
      </c>
      <c r="G79" s="7" t="e">
        <f>#REF!</f>
        <v>#REF!</v>
      </c>
      <c r="H79" s="10" t="e">
        <f>#REF!</f>
        <v>#REF!</v>
      </c>
      <c r="I79" s="7" t="e">
        <f>#REF!</f>
        <v>#REF!</v>
      </c>
      <c r="J79" s="16" t="e">
        <f>#REF!</f>
        <v>#REF!</v>
      </c>
      <c r="K79" s="16" t="e">
        <f>#REF!</f>
        <v>#REF!</v>
      </c>
      <c r="L79" s="35" t="e">
        <f>#REF!</f>
        <v>#REF!</v>
      </c>
      <c r="M79" s="7" t="e">
        <f>#REF!</f>
        <v>#REF!</v>
      </c>
      <c r="N79" s="8" t="e">
        <f>#REF!</f>
        <v>#REF!</v>
      </c>
      <c r="O79" s="7" t="e">
        <f>#REF!</f>
        <v>#REF!</v>
      </c>
      <c r="P79" s="8" t="e">
        <f>#REF!</f>
        <v>#REF!</v>
      </c>
      <c r="Q79" s="8" t="e">
        <f>#REF!</f>
        <v>#REF!</v>
      </c>
      <c r="R79" s="82">
        <v>43838</v>
      </c>
      <c r="S79" s="78" t="s">
        <v>170</v>
      </c>
      <c r="T79" s="78" t="s">
        <v>173</v>
      </c>
      <c r="U79" s="82">
        <v>44180</v>
      </c>
      <c r="V79" s="9"/>
    </row>
    <row r="80" spans="1:22" s="36" customFormat="1" x14ac:dyDescent="0.4">
      <c r="A80" s="95" t="e">
        <f>#REF!</f>
        <v>#REF!</v>
      </c>
      <c r="B80" s="34" t="e">
        <f>#REF!</f>
        <v>#REF!</v>
      </c>
      <c r="C80" s="34" t="e">
        <f>#REF!</f>
        <v>#REF!</v>
      </c>
      <c r="D80" s="13" t="e">
        <f>#REF!</f>
        <v>#REF!</v>
      </c>
      <c r="E80" s="8" t="e">
        <f>#REF!</f>
        <v>#REF!</v>
      </c>
      <c r="F80" s="8" t="e">
        <f>#REF!</f>
        <v>#REF!</v>
      </c>
      <c r="G80" s="7" t="e">
        <f>#REF!</f>
        <v>#REF!</v>
      </c>
      <c r="H80" s="10" t="e">
        <f>#REF!</f>
        <v>#REF!</v>
      </c>
      <c r="I80" s="7" t="e">
        <f>#REF!</f>
        <v>#REF!</v>
      </c>
      <c r="J80" s="16" t="e">
        <f>#REF!</f>
        <v>#REF!</v>
      </c>
      <c r="K80" s="16" t="e">
        <f>#REF!</f>
        <v>#REF!</v>
      </c>
      <c r="L80" s="35" t="e">
        <f>#REF!</f>
        <v>#REF!</v>
      </c>
      <c r="M80" s="7" t="e">
        <f>#REF!</f>
        <v>#REF!</v>
      </c>
      <c r="N80" s="8" t="e">
        <f>#REF!</f>
        <v>#REF!</v>
      </c>
      <c r="O80" s="7" t="e">
        <f>#REF!</f>
        <v>#REF!</v>
      </c>
      <c r="P80" s="8" t="e">
        <f>#REF!</f>
        <v>#REF!</v>
      </c>
      <c r="Q80" s="8" t="e">
        <f>#REF!</f>
        <v>#REF!</v>
      </c>
      <c r="R80" s="82">
        <v>43838</v>
      </c>
      <c r="S80" s="78" t="s">
        <v>170</v>
      </c>
      <c r="T80" s="78" t="s">
        <v>171</v>
      </c>
      <c r="U80" s="82">
        <v>44180</v>
      </c>
      <c r="V80" s="9"/>
    </row>
    <row r="81" spans="1:22" s="36" customFormat="1" x14ac:dyDescent="0.4">
      <c r="A81" s="95" t="e">
        <f>#REF!</f>
        <v>#REF!</v>
      </c>
      <c r="B81" s="34" t="e">
        <f>#REF!</f>
        <v>#REF!</v>
      </c>
      <c r="C81" s="34" t="e">
        <f>#REF!</f>
        <v>#REF!</v>
      </c>
      <c r="D81" s="13" t="e">
        <f>#REF!</f>
        <v>#REF!</v>
      </c>
      <c r="E81" s="8" t="e">
        <f>#REF!</f>
        <v>#REF!</v>
      </c>
      <c r="F81" s="8" t="e">
        <f>#REF!</f>
        <v>#REF!</v>
      </c>
      <c r="G81" s="7" t="e">
        <f>#REF!</f>
        <v>#REF!</v>
      </c>
      <c r="H81" s="10" t="e">
        <f>#REF!</f>
        <v>#REF!</v>
      </c>
      <c r="I81" s="7" t="e">
        <f>#REF!</f>
        <v>#REF!</v>
      </c>
      <c r="J81" s="16" t="e">
        <f>#REF!</f>
        <v>#REF!</v>
      </c>
      <c r="K81" s="16" t="e">
        <f>#REF!</f>
        <v>#REF!</v>
      </c>
      <c r="L81" s="35" t="e">
        <f>#REF!</f>
        <v>#REF!</v>
      </c>
      <c r="M81" s="7" t="e">
        <f>#REF!</f>
        <v>#REF!</v>
      </c>
      <c r="N81" s="8" t="e">
        <f>#REF!</f>
        <v>#REF!</v>
      </c>
      <c r="O81" s="7" t="e">
        <f>#REF!</f>
        <v>#REF!</v>
      </c>
      <c r="P81" s="8" t="e">
        <f>#REF!</f>
        <v>#REF!</v>
      </c>
      <c r="Q81" s="8" t="e">
        <f>#REF!</f>
        <v>#REF!</v>
      </c>
      <c r="R81" s="82">
        <v>44181</v>
      </c>
      <c r="S81" s="78" t="s">
        <v>170</v>
      </c>
      <c r="T81" s="78" t="s">
        <v>174</v>
      </c>
      <c r="U81" s="82">
        <v>44180</v>
      </c>
      <c r="V81" s="9"/>
    </row>
    <row r="82" spans="1:22" s="36" customFormat="1" x14ac:dyDescent="0.4">
      <c r="A82" s="95" t="e">
        <f>#REF!</f>
        <v>#REF!</v>
      </c>
      <c r="B82" s="34" t="e">
        <f>#REF!</f>
        <v>#REF!</v>
      </c>
      <c r="C82" s="34" t="e">
        <f>#REF!</f>
        <v>#REF!</v>
      </c>
      <c r="D82" s="13" t="e">
        <f>#REF!</f>
        <v>#REF!</v>
      </c>
      <c r="E82" s="8" t="e">
        <f>#REF!</f>
        <v>#REF!</v>
      </c>
      <c r="F82" s="8" t="e">
        <f>#REF!</f>
        <v>#REF!</v>
      </c>
      <c r="G82" s="7" t="e">
        <f>#REF!</f>
        <v>#REF!</v>
      </c>
      <c r="H82" s="10" t="e">
        <f>#REF!</f>
        <v>#REF!</v>
      </c>
      <c r="I82" s="7" t="e">
        <f>#REF!</f>
        <v>#REF!</v>
      </c>
      <c r="J82" s="16" t="e">
        <f>#REF!</f>
        <v>#REF!</v>
      </c>
      <c r="K82" s="16" t="e">
        <f>#REF!</f>
        <v>#REF!</v>
      </c>
      <c r="L82" s="35" t="e">
        <f>#REF!</f>
        <v>#REF!</v>
      </c>
      <c r="M82" s="7" t="e">
        <f>#REF!</f>
        <v>#REF!</v>
      </c>
      <c r="N82" s="8" t="e">
        <f>#REF!</f>
        <v>#REF!</v>
      </c>
      <c r="O82" s="7" t="e">
        <f>#REF!</f>
        <v>#REF!</v>
      </c>
      <c r="P82" s="8" t="e">
        <f>#REF!</f>
        <v>#REF!</v>
      </c>
      <c r="Q82" s="8" t="e">
        <f>#REF!</f>
        <v>#REF!</v>
      </c>
      <c r="R82" s="82"/>
      <c r="S82" s="78"/>
      <c r="T82" s="78"/>
      <c r="U82" s="82"/>
      <c r="V82" s="9"/>
    </row>
    <row r="83" spans="1:22" s="36" customFormat="1" x14ac:dyDescent="0.4">
      <c r="A83" s="95" t="e">
        <f>#REF!</f>
        <v>#REF!</v>
      </c>
      <c r="B83" s="34" t="e">
        <f>#REF!</f>
        <v>#REF!</v>
      </c>
      <c r="C83" s="34" t="e">
        <f>#REF!</f>
        <v>#REF!</v>
      </c>
      <c r="D83" s="13" t="e">
        <f>#REF!</f>
        <v>#REF!</v>
      </c>
      <c r="E83" s="8" t="e">
        <f>#REF!</f>
        <v>#REF!</v>
      </c>
      <c r="F83" s="8" t="e">
        <f>#REF!</f>
        <v>#REF!</v>
      </c>
      <c r="G83" s="7" t="e">
        <f>#REF!</f>
        <v>#REF!</v>
      </c>
      <c r="H83" s="10" t="e">
        <f>#REF!</f>
        <v>#REF!</v>
      </c>
      <c r="I83" s="7" t="e">
        <f>#REF!</f>
        <v>#REF!</v>
      </c>
      <c r="J83" s="16" t="e">
        <f>#REF!</f>
        <v>#REF!</v>
      </c>
      <c r="K83" s="16" t="e">
        <f>#REF!</f>
        <v>#REF!</v>
      </c>
      <c r="L83" s="35" t="e">
        <f>#REF!</f>
        <v>#REF!</v>
      </c>
      <c r="M83" s="7" t="e">
        <f>#REF!</f>
        <v>#REF!</v>
      </c>
      <c r="N83" s="8" t="e">
        <f>#REF!</f>
        <v>#REF!</v>
      </c>
      <c r="O83" s="7" t="e">
        <f>#REF!</f>
        <v>#REF!</v>
      </c>
      <c r="P83" s="8" t="e">
        <f>#REF!</f>
        <v>#REF!</v>
      </c>
      <c r="Q83" s="8" t="e">
        <f>#REF!</f>
        <v>#REF!</v>
      </c>
      <c r="R83" s="82"/>
      <c r="S83" s="78"/>
      <c r="T83" s="78"/>
      <c r="U83" s="82"/>
      <c r="V83" s="9"/>
    </row>
    <row r="84" spans="1:22" s="36" customFormat="1" x14ac:dyDescent="0.4">
      <c r="A84" s="95" t="e">
        <f>#REF!</f>
        <v>#REF!</v>
      </c>
      <c r="B84" s="34" t="e">
        <f>#REF!</f>
        <v>#REF!</v>
      </c>
      <c r="C84" s="34" t="e">
        <f>#REF!</f>
        <v>#REF!</v>
      </c>
      <c r="D84" s="13" t="e">
        <f>#REF!</f>
        <v>#REF!</v>
      </c>
      <c r="E84" s="8" t="e">
        <f>#REF!</f>
        <v>#REF!</v>
      </c>
      <c r="F84" s="8" t="e">
        <f>#REF!</f>
        <v>#REF!</v>
      </c>
      <c r="G84" s="7" t="e">
        <f>#REF!</f>
        <v>#REF!</v>
      </c>
      <c r="H84" s="10" t="e">
        <f>#REF!</f>
        <v>#REF!</v>
      </c>
      <c r="I84" s="7" t="e">
        <f>#REF!</f>
        <v>#REF!</v>
      </c>
      <c r="J84" s="16" t="e">
        <f>#REF!</f>
        <v>#REF!</v>
      </c>
      <c r="K84" s="16" t="e">
        <f>#REF!</f>
        <v>#REF!</v>
      </c>
      <c r="L84" s="35" t="e">
        <f>#REF!</f>
        <v>#REF!</v>
      </c>
      <c r="M84" s="7" t="e">
        <f>#REF!</f>
        <v>#REF!</v>
      </c>
      <c r="N84" s="8" t="e">
        <f>#REF!</f>
        <v>#REF!</v>
      </c>
      <c r="O84" s="7" t="e">
        <f>#REF!</f>
        <v>#REF!</v>
      </c>
      <c r="P84" s="8" t="e">
        <f>#REF!</f>
        <v>#REF!</v>
      </c>
      <c r="Q84" s="8" t="e">
        <f>#REF!</f>
        <v>#REF!</v>
      </c>
      <c r="R84" s="82"/>
      <c r="S84" s="78"/>
      <c r="T84" s="78"/>
      <c r="U84" s="82"/>
      <c r="V84" s="9"/>
    </row>
    <row r="85" spans="1:22" s="36" customFormat="1" ht="218.6" x14ac:dyDescent="0.4">
      <c r="A85" s="109" t="e">
        <f>#REF!</f>
        <v>#REF!</v>
      </c>
      <c r="B85" s="110" t="e">
        <f>#REF!</f>
        <v>#REF!</v>
      </c>
      <c r="C85" s="113" t="e">
        <f>#REF!</f>
        <v>#REF!</v>
      </c>
      <c r="D85" s="13" t="e">
        <f>#REF!</f>
        <v>#REF!</v>
      </c>
      <c r="E85" s="8" t="e">
        <f>#REF!</f>
        <v>#REF!</v>
      </c>
      <c r="F85" s="8" t="e">
        <f>#REF!</f>
        <v>#REF!</v>
      </c>
      <c r="G85" s="7" t="e">
        <f>#REF!</f>
        <v>#REF!</v>
      </c>
      <c r="H85" s="10" t="e">
        <f>#REF!</f>
        <v>#REF!</v>
      </c>
      <c r="I85" s="7" t="e">
        <f>#REF!</f>
        <v>#REF!</v>
      </c>
      <c r="J85" s="16" t="e">
        <f>#REF!</f>
        <v>#REF!</v>
      </c>
      <c r="K85" s="16" t="e">
        <f>#REF!</f>
        <v>#REF!</v>
      </c>
      <c r="L85" s="35" t="e">
        <f>#REF!</f>
        <v>#REF!</v>
      </c>
      <c r="M85" s="7" t="e">
        <f>#REF!</f>
        <v>#REF!</v>
      </c>
      <c r="N85" s="8" t="e">
        <f>#REF!</f>
        <v>#REF!</v>
      </c>
      <c r="O85" s="7" t="e">
        <f>#REF!</f>
        <v>#REF!</v>
      </c>
      <c r="P85" s="8" t="e">
        <f>#REF!</f>
        <v>#REF!</v>
      </c>
      <c r="Q85" s="8" t="e">
        <f>#REF!</f>
        <v>#REF!</v>
      </c>
      <c r="R85" s="87">
        <v>43815</v>
      </c>
      <c r="S85" s="59" t="s">
        <v>170</v>
      </c>
      <c r="T85" s="59" t="s">
        <v>176</v>
      </c>
      <c r="U85" s="87">
        <v>44180</v>
      </c>
      <c r="V85" s="111"/>
    </row>
    <row r="86" spans="1:22" s="36" customFormat="1" ht="218.6" x14ac:dyDescent="0.4">
      <c r="A86" s="109" t="e">
        <f>#REF!</f>
        <v>#REF!</v>
      </c>
      <c r="B86" s="110" t="e">
        <f>#REF!</f>
        <v>#REF!</v>
      </c>
      <c r="C86" s="113" t="e">
        <f>#REF!</f>
        <v>#REF!</v>
      </c>
      <c r="D86" s="13" t="e">
        <f>#REF!</f>
        <v>#REF!</v>
      </c>
      <c r="E86" s="8" t="e">
        <f>#REF!</f>
        <v>#REF!</v>
      </c>
      <c r="F86" s="8" t="e">
        <f>#REF!</f>
        <v>#REF!</v>
      </c>
      <c r="G86" s="7" t="e">
        <f>#REF!</f>
        <v>#REF!</v>
      </c>
      <c r="H86" s="10" t="e">
        <f>#REF!</f>
        <v>#REF!</v>
      </c>
      <c r="I86" s="7" t="e">
        <f>#REF!</f>
        <v>#REF!</v>
      </c>
      <c r="J86" s="16" t="e">
        <f>#REF!</f>
        <v>#REF!</v>
      </c>
      <c r="K86" s="16" t="e">
        <f>#REF!</f>
        <v>#REF!</v>
      </c>
      <c r="L86" s="35" t="e">
        <f>#REF!</f>
        <v>#REF!</v>
      </c>
      <c r="M86" s="7" t="e">
        <f>#REF!</f>
        <v>#REF!</v>
      </c>
      <c r="N86" s="8" t="e">
        <f>#REF!</f>
        <v>#REF!</v>
      </c>
      <c r="O86" s="7" t="e">
        <f>#REF!</f>
        <v>#REF!</v>
      </c>
      <c r="P86" s="8" t="e">
        <f>#REF!</f>
        <v>#REF!</v>
      </c>
      <c r="Q86" s="8" t="e">
        <f>#REF!</f>
        <v>#REF!</v>
      </c>
      <c r="R86" s="87">
        <v>43816</v>
      </c>
      <c r="S86" s="59" t="s">
        <v>170</v>
      </c>
      <c r="T86" s="59" t="s">
        <v>176</v>
      </c>
      <c r="U86" s="87">
        <v>44181</v>
      </c>
      <c r="V86" s="111"/>
    </row>
    <row r="87" spans="1:22" s="36" customFormat="1" ht="218.6" x14ac:dyDescent="0.4">
      <c r="A87" s="109" t="e">
        <f>#REF!</f>
        <v>#REF!</v>
      </c>
      <c r="B87" s="110" t="e">
        <f>#REF!</f>
        <v>#REF!</v>
      </c>
      <c r="C87" s="113" t="e">
        <f>#REF!</f>
        <v>#REF!</v>
      </c>
      <c r="D87" s="13" t="e">
        <f>#REF!</f>
        <v>#REF!</v>
      </c>
      <c r="E87" s="8" t="e">
        <f>#REF!</f>
        <v>#REF!</v>
      </c>
      <c r="F87" s="8" t="e">
        <f>#REF!</f>
        <v>#REF!</v>
      </c>
      <c r="G87" s="7" t="e">
        <f>#REF!</f>
        <v>#REF!</v>
      </c>
      <c r="H87" s="10" t="e">
        <f>#REF!</f>
        <v>#REF!</v>
      </c>
      <c r="I87" s="7" t="e">
        <f>#REF!</f>
        <v>#REF!</v>
      </c>
      <c r="J87" s="16" t="e">
        <f>#REF!</f>
        <v>#REF!</v>
      </c>
      <c r="K87" s="16" t="e">
        <f>#REF!</f>
        <v>#REF!</v>
      </c>
      <c r="L87" s="35" t="e">
        <f>#REF!</f>
        <v>#REF!</v>
      </c>
      <c r="M87" s="7" t="e">
        <f>#REF!</f>
        <v>#REF!</v>
      </c>
      <c r="N87" s="8" t="e">
        <f>#REF!</f>
        <v>#REF!</v>
      </c>
      <c r="O87" s="7" t="e">
        <f>#REF!</f>
        <v>#REF!</v>
      </c>
      <c r="P87" s="8" t="e">
        <f>#REF!</f>
        <v>#REF!</v>
      </c>
      <c r="Q87" s="8" t="e">
        <f>#REF!</f>
        <v>#REF!</v>
      </c>
      <c r="R87" s="87">
        <v>43817</v>
      </c>
      <c r="S87" s="59" t="s">
        <v>170</v>
      </c>
      <c r="T87" s="59" t="s">
        <v>176</v>
      </c>
      <c r="U87" s="87">
        <v>44182</v>
      </c>
      <c r="V87" s="111"/>
    </row>
    <row r="88" spans="1:22" x14ac:dyDescent="0.4">
      <c r="A88" s="95" t="e">
        <f>#REF!</f>
        <v>#REF!</v>
      </c>
      <c r="B88" s="34" t="e">
        <f>#REF!</f>
        <v>#REF!</v>
      </c>
      <c r="C88" s="34" t="e">
        <f>#REF!</f>
        <v>#REF!</v>
      </c>
      <c r="D88" s="13" t="e">
        <f>#REF!</f>
        <v>#REF!</v>
      </c>
      <c r="E88" s="8" t="e">
        <f>#REF!</f>
        <v>#REF!</v>
      </c>
      <c r="F88" s="8" t="e">
        <f>#REF!</f>
        <v>#REF!</v>
      </c>
      <c r="G88" s="7" t="e">
        <f>#REF!</f>
        <v>#REF!</v>
      </c>
      <c r="H88" s="10" t="e">
        <f>#REF!</f>
        <v>#REF!</v>
      </c>
      <c r="I88" s="7" t="e">
        <f>#REF!</f>
        <v>#REF!</v>
      </c>
      <c r="J88" s="16" t="e">
        <f>#REF!</f>
        <v>#REF!</v>
      </c>
      <c r="K88" s="16" t="e">
        <f>#REF!</f>
        <v>#REF!</v>
      </c>
      <c r="L88" s="35" t="e">
        <f>#REF!</f>
        <v>#REF!</v>
      </c>
      <c r="M88" s="7" t="e">
        <f>#REF!</f>
        <v>#REF!</v>
      </c>
      <c r="N88" s="8" t="e">
        <f>#REF!</f>
        <v>#REF!</v>
      </c>
      <c r="O88" s="7" t="e">
        <f>#REF!</f>
        <v>#REF!</v>
      </c>
      <c r="P88" s="8" t="e">
        <f>#REF!</f>
        <v>#REF!</v>
      </c>
      <c r="Q88" s="8" t="e">
        <f>#REF!</f>
        <v>#REF!</v>
      </c>
      <c r="R88" s="75"/>
      <c r="S88" s="75"/>
      <c r="T88" s="75"/>
      <c r="U88" s="75"/>
      <c r="V88" s="9"/>
    </row>
    <row r="89" spans="1:22" x14ac:dyDescent="0.4">
      <c r="A89" s="95" t="e">
        <f>#REF!</f>
        <v>#REF!</v>
      </c>
      <c r="B89" s="34" t="e">
        <f>#REF!</f>
        <v>#REF!</v>
      </c>
      <c r="C89" s="34" t="e">
        <f>#REF!</f>
        <v>#REF!</v>
      </c>
      <c r="D89" s="13" t="e">
        <f>#REF!</f>
        <v>#REF!</v>
      </c>
      <c r="E89" s="8" t="e">
        <f>#REF!</f>
        <v>#REF!</v>
      </c>
      <c r="F89" s="8" t="e">
        <f>#REF!</f>
        <v>#REF!</v>
      </c>
      <c r="G89" s="7" t="e">
        <f>#REF!</f>
        <v>#REF!</v>
      </c>
      <c r="H89" s="10" t="e">
        <f>#REF!</f>
        <v>#REF!</v>
      </c>
      <c r="I89" s="7" t="e">
        <f>#REF!</f>
        <v>#REF!</v>
      </c>
      <c r="J89" s="16" t="e">
        <f>#REF!</f>
        <v>#REF!</v>
      </c>
      <c r="K89" s="16" t="e">
        <f>#REF!</f>
        <v>#REF!</v>
      </c>
      <c r="L89" s="35" t="e">
        <f>#REF!</f>
        <v>#REF!</v>
      </c>
      <c r="M89" s="7" t="e">
        <f>#REF!</f>
        <v>#REF!</v>
      </c>
      <c r="N89" s="8" t="e">
        <f>#REF!</f>
        <v>#REF!</v>
      </c>
      <c r="O89" s="7" t="e">
        <f>#REF!</f>
        <v>#REF!</v>
      </c>
      <c r="P89" s="8" t="e">
        <f>#REF!</f>
        <v>#REF!</v>
      </c>
      <c r="Q89" s="8" t="e">
        <f>#REF!</f>
        <v>#REF!</v>
      </c>
      <c r="R89" s="82"/>
      <c r="S89" s="78"/>
      <c r="T89" s="78"/>
      <c r="U89" s="82"/>
      <c r="V89" s="9"/>
    </row>
    <row r="90" spans="1:22" x14ac:dyDescent="0.4">
      <c r="A90" s="95" t="e">
        <f>#REF!</f>
        <v>#REF!</v>
      </c>
      <c r="B90" s="34" t="e">
        <f>#REF!</f>
        <v>#REF!</v>
      </c>
      <c r="C90" s="34" t="e">
        <f>#REF!</f>
        <v>#REF!</v>
      </c>
      <c r="D90" s="13" t="e">
        <f>#REF!</f>
        <v>#REF!</v>
      </c>
      <c r="E90" s="8" t="e">
        <f>#REF!</f>
        <v>#REF!</v>
      </c>
      <c r="F90" s="8" t="e">
        <f>#REF!</f>
        <v>#REF!</v>
      </c>
      <c r="G90" s="7" t="e">
        <f>#REF!</f>
        <v>#REF!</v>
      </c>
      <c r="H90" s="10" t="e">
        <f>#REF!</f>
        <v>#REF!</v>
      </c>
      <c r="I90" s="7" t="e">
        <f>#REF!</f>
        <v>#REF!</v>
      </c>
      <c r="J90" s="16" t="e">
        <f>#REF!</f>
        <v>#REF!</v>
      </c>
      <c r="K90" s="16" t="e">
        <f>#REF!</f>
        <v>#REF!</v>
      </c>
      <c r="L90" s="35" t="e">
        <f>#REF!</f>
        <v>#REF!</v>
      </c>
      <c r="M90" s="7" t="e">
        <f>#REF!</f>
        <v>#REF!</v>
      </c>
      <c r="N90" s="8" t="e">
        <f>#REF!</f>
        <v>#REF!</v>
      </c>
      <c r="O90" s="7" t="e">
        <f>#REF!</f>
        <v>#REF!</v>
      </c>
      <c r="P90" s="8" t="e">
        <f>#REF!</f>
        <v>#REF!</v>
      </c>
      <c r="Q90" s="8" t="e">
        <f>#REF!</f>
        <v>#REF!</v>
      </c>
      <c r="R90" s="82"/>
      <c r="S90" s="78"/>
      <c r="T90" s="78"/>
      <c r="U90" s="82"/>
      <c r="V90" s="9"/>
    </row>
    <row r="91" spans="1:22" x14ac:dyDescent="0.4">
      <c r="A91" s="95" t="e">
        <f>#REF!</f>
        <v>#REF!</v>
      </c>
      <c r="B91" s="34" t="e">
        <f>#REF!</f>
        <v>#REF!</v>
      </c>
      <c r="C91" s="34" t="e">
        <f>#REF!</f>
        <v>#REF!</v>
      </c>
      <c r="D91" s="13" t="e">
        <f>#REF!</f>
        <v>#REF!</v>
      </c>
      <c r="E91" s="8" t="e">
        <f>#REF!</f>
        <v>#REF!</v>
      </c>
      <c r="F91" s="8" t="e">
        <f>#REF!</f>
        <v>#REF!</v>
      </c>
      <c r="G91" s="7" t="e">
        <f>#REF!</f>
        <v>#REF!</v>
      </c>
      <c r="H91" s="10" t="e">
        <f>#REF!</f>
        <v>#REF!</v>
      </c>
      <c r="I91" s="7" t="e">
        <f>#REF!</f>
        <v>#REF!</v>
      </c>
      <c r="J91" s="16" t="e">
        <f>#REF!</f>
        <v>#REF!</v>
      </c>
      <c r="K91" s="16" t="e">
        <f>#REF!</f>
        <v>#REF!</v>
      </c>
      <c r="L91" s="35" t="e">
        <f>#REF!</f>
        <v>#REF!</v>
      </c>
      <c r="M91" s="7" t="e">
        <f>#REF!</f>
        <v>#REF!</v>
      </c>
      <c r="N91" s="8" t="e">
        <f>#REF!</f>
        <v>#REF!</v>
      </c>
      <c r="O91" s="7" t="e">
        <f>#REF!</f>
        <v>#REF!</v>
      </c>
      <c r="P91" s="8" t="e">
        <f>#REF!</f>
        <v>#REF!</v>
      </c>
      <c r="Q91" s="8" t="e">
        <f>#REF!</f>
        <v>#REF!</v>
      </c>
      <c r="R91" s="82"/>
      <c r="S91" s="78"/>
      <c r="T91" s="78"/>
      <c r="U91" s="82"/>
      <c r="V91" s="9"/>
    </row>
    <row r="92" spans="1:22" x14ac:dyDescent="0.4">
      <c r="A92" s="95" t="e">
        <f>#REF!</f>
        <v>#REF!</v>
      </c>
      <c r="B92" s="34" t="e">
        <f>#REF!</f>
        <v>#REF!</v>
      </c>
      <c r="C92" s="34" t="e">
        <f>#REF!</f>
        <v>#REF!</v>
      </c>
      <c r="D92" s="13" t="e">
        <f>#REF!</f>
        <v>#REF!</v>
      </c>
      <c r="E92" s="8" t="e">
        <f>#REF!</f>
        <v>#REF!</v>
      </c>
      <c r="F92" s="8" t="e">
        <f>#REF!</f>
        <v>#REF!</v>
      </c>
      <c r="G92" s="7" t="e">
        <f>#REF!</f>
        <v>#REF!</v>
      </c>
      <c r="H92" s="10" t="e">
        <f>#REF!</f>
        <v>#REF!</v>
      </c>
      <c r="I92" s="7" t="e">
        <f>#REF!</f>
        <v>#REF!</v>
      </c>
      <c r="J92" s="16" t="e">
        <f>#REF!</f>
        <v>#REF!</v>
      </c>
      <c r="K92" s="16" t="e">
        <f>#REF!</f>
        <v>#REF!</v>
      </c>
      <c r="L92" s="35" t="e">
        <f>#REF!</f>
        <v>#REF!</v>
      </c>
      <c r="M92" s="7" t="e">
        <f>#REF!</f>
        <v>#REF!</v>
      </c>
      <c r="N92" s="8" t="e">
        <f>#REF!</f>
        <v>#REF!</v>
      </c>
      <c r="O92" s="7" t="e">
        <f>#REF!</f>
        <v>#REF!</v>
      </c>
      <c r="P92" s="8" t="e">
        <f>#REF!</f>
        <v>#REF!</v>
      </c>
      <c r="Q92" s="8" t="e">
        <f>#REF!</f>
        <v>#REF!</v>
      </c>
      <c r="R92" s="82"/>
      <c r="S92" s="78"/>
      <c r="T92" s="78"/>
      <c r="U92" s="82"/>
      <c r="V92" s="9"/>
    </row>
    <row r="93" spans="1:22" x14ac:dyDescent="0.4">
      <c r="A93" s="95" t="e">
        <f>#REF!</f>
        <v>#REF!</v>
      </c>
      <c r="B93" s="34" t="e">
        <f>#REF!</f>
        <v>#REF!</v>
      </c>
      <c r="C93" s="34" t="e">
        <f>#REF!</f>
        <v>#REF!</v>
      </c>
      <c r="D93" s="13" t="e">
        <f>#REF!</f>
        <v>#REF!</v>
      </c>
      <c r="E93" s="8" t="e">
        <f>#REF!</f>
        <v>#REF!</v>
      </c>
      <c r="F93" s="8" t="e">
        <f>#REF!</f>
        <v>#REF!</v>
      </c>
      <c r="G93" s="7" t="e">
        <f>#REF!</f>
        <v>#REF!</v>
      </c>
      <c r="H93" s="10" t="e">
        <f>#REF!</f>
        <v>#REF!</v>
      </c>
      <c r="I93" s="7" t="e">
        <f>#REF!</f>
        <v>#REF!</v>
      </c>
      <c r="J93" s="16" t="e">
        <f>#REF!</f>
        <v>#REF!</v>
      </c>
      <c r="K93" s="16" t="e">
        <f>#REF!</f>
        <v>#REF!</v>
      </c>
      <c r="L93" s="35" t="e">
        <f>#REF!</f>
        <v>#REF!</v>
      </c>
      <c r="M93" s="7" t="e">
        <f>#REF!</f>
        <v>#REF!</v>
      </c>
      <c r="N93" s="8" t="e">
        <f>#REF!</f>
        <v>#REF!</v>
      </c>
      <c r="O93" s="7" t="e">
        <f>#REF!</f>
        <v>#REF!</v>
      </c>
      <c r="P93" s="8" t="e">
        <f>#REF!</f>
        <v>#REF!</v>
      </c>
      <c r="Q93" s="8" t="e">
        <f>#REF!</f>
        <v>#REF!</v>
      </c>
      <c r="R93" s="82"/>
      <c r="S93" s="78"/>
      <c r="T93" s="78"/>
      <c r="U93" s="82"/>
      <c r="V93" s="9"/>
    </row>
    <row r="94" spans="1:22" x14ac:dyDescent="0.4">
      <c r="A94" s="95" t="e">
        <f>#REF!</f>
        <v>#REF!</v>
      </c>
      <c r="B94" s="34" t="e">
        <f>#REF!</f>
        <v>#REF!</v>
      </c>
      <c r="C94" s="34" t="e">
        <f>#REF!</f>
        <v>#REF!</v>
      </c>
      <c r="D94" s="13" t="e">
        <f>#REF!</f>
        <v>#REF!</v>
      </c>
      <c r="E94" s="8" t="e">
        <f>#REF!</f>
        <v>#REF!</v>
      </c>
      <c r="F94" s="8" t="e">
        <f>#REF!</f>
        <v>#REF!</v>
      </c>
      <c r="G94" s="7" t="e">
        <f>#REF!</f>
        <v>#REF!</v>
      </c>
      <c r="H94" s="10" t="e">
        <f>#REF!</f>
        <v>#REF!</v>
      </c>
      <c r="I94" s="7" t="e">
        <f>#REF!</f>
        <v>#REF!</v>
      </c>
      <c r="J94" s="16" t="e">
        <f>#REF!</f>
        <v>#REF!</v>
      </c>
      <c r="K94" s="16" t="e">
        <f>#REF!</f>
        <v>#REF!</v>
      </c>
      <c r="L94" s="35" t="e">
        <f>#REF!</f>
        <v>#REF!</v>
      </c>
      <c r="M94" s="7" t="e">
        <f>#REF!</f>
        <v>#REF!</v>
      </c>
      <c r="N94" s="8" t="e">
        <f>#REF!</f>
        <v>#REF!</v>
      </c>
      <c r="O94" s="7" t="e">
        <f>#REF!</f>
        <v>#REF!</v>
      </c>
      <c r="P94" s="8" t="e">
        <f>#REF!</f>
        <v>#REF!</v>
      </c>
      <c r="Q94" s="8" t="e">
        <f>#REF!</f>
        <v>#REF!</v>
      </c>
      <c r="R94" s="82">
        <v>43801</v>
      </c>
      <c r="S94" s="78" t="s">
        <v>170</v>
      </c>
      <c r="T94" s="78" t="s">
        <v>180</v>
      </c>
      <c r="U94" s="82">
        <v>44166</v>
      </c>
      <c r="V94" s="9"/>
    </row>
    <row r="95" spans="1:22" x14ac:dyDescent="0.4">
      <c r="A95" s="95" t="e">
        <f>#REF!</f>
        <v>#REF!</v>
      </c>
      <c r="B95" s="34" t="e">
        <f>#REF!</f>
        <v>#REF!</v>
      </c>
      <c r="C95" s="34" t="e">
        <f>#REF!</f>
        <v>#REF!</v>
      </c>
      <c r="D95" s="13" t="e">
        <f>#REF!</f>
        <v>#REF!</v>
      </c>
      <c r="E95" s="8" t="e">
        <f>#REF!</f>
        <v>#REF!</v>
      </c>
      <c r="F95" s="8" t="e">
        <f>#REF!</f>
        <v>#REF!</v>
      </c>
      <c r="G95" s="7" t="e">
        <f>#REF!</f>
        <v>#REF!</v>
      </c>
      <c r="H95" s="10" t="e">
        <f>#REF!</f>
        <v>#REF!</v>
      </c>
      <c r="I95" s="7" t="e">
        <f>#REF!</f>
        <v>#REF!</v>
      </c>
      <c r="J95" s="16" t="e">
        <f>#REF!</f>
        <v>#REF!</v>
      </c>
      <c r="K95" s="16" t="e">
        <f>#REF!</f>
        <v>#REF!</v>
      </c>
      <c r="L95" s="35" t="e">
        <f>#REF!</f>
        <v>#REF!</v>
      </c>
      <c r="M95" s="7" t="e">
        <f>#REF!</f>
        <v>#REF!</v>
      </c>
      <c r="N95" s="8" t="e">
        <f>#REF!</f>
        <v>#REF!</v>
      </c>
      <c r="O95" s="7" t="e">
        <f>#REF!</f>
        <v>#REF!</v>
      </c>
      <c r="P95" s="8" t="e">
        <f>#REF!</f>
        <v>#REF!</v>
      </c>
      <c r="Q95" s="8" t="e">
        <f>#REF!</f>
        <v>#REF!</v>
      </c>
      <c r="R95" s="82">
        <v>43801</v>
      </c>
      <c r="S95" s="78" t="s">
        <v>170</v>
      </c>
      <c r="T95" s="78" t="s">
        <v>180</v>
      </c>
      <c r="U95" s="82">
        <v>44166</v>
      </c>
      <c r="V95" s="9"/>
    </row>
    <row r="96" spans="1:22" x14ac:dyDescent="0.4">
      <c r="A96" s="95" t="e">
        <f>#REF!</f>
        <v>#REF!</v>
      </c>
      <c r="B96" s="34" t="e">
        <f>#REF!</f>
        <v>#REF!</v>
      </c>
      <c r="C96" s="34" t="e">
        <f>#REF!</f>
        <v>#REF!</v>
      </c>
      <c r="D96" s="13" t="e">
        <f>#REF!</f>
        <v>#REF!</v>
      </c>
      <c r="E96" s="8" t="e">
        <f>#REF!</f>
        <v>#REF!</v>
      </c>
      <c r="F96" s="8" t="e">
        <f>#REF!</f>
        <v>#REF!</v>
      </c>
      <c r="G96" s="7" t="e">
        <f>#REF!</f>
        <v>#REF!</v>
      </c>
      <c r="H96" s="10" t="e">
        <f>#REF!</f>
        <v>#REF!</v>
      </c>
      <c r="I96" s="7" t="e">
        <f>#REF!</f>
        <v>#REF!</v>
      </c>
      <c r="J96" s="16" t="e">
        <f>#REF!</f>
        <v>#REF!</v>
      </c>
      <c r="K96" s="16" t="e">
        <f>#REF!</f>
        <v>#REF!</v>
      </c>
      <c r="L96" s="35" t="e">
        <f>#REF!</f>
        <v>#REF!</v>
      </c>
      <c r="M96" s="7" t="e">
        <f>#REF!</f>
        <v>#REF!</v>
      </c>
      <c r="N96" s="8" t="e">
        <f>#REF!</f>
        <v>#REF!</v>
      </c>
      <c r="O96" s="7" t="e">
        <f>#REF!</f>
        <v>#REF!</v>
      </c>
      <c r="P96" s="8" t="e">
        <f>#REF!</f>
        <v>#REF!</v>
      </c>
      <c r="Q96" s="8" t="e">
        <f>#REF!</f>
        <v>#REF!</v>
      </c>
      <c r="R96" s="82">
        <v>43801</v>
      </c>
      <c r="S96" s="78" t="s">
        <v>170</v>
      </c>
      <c r="T96" s="78" t="s">
        <v>179</v>
      </c>
      <c r="U96" s="82">
        <v>44166</v>
      </c>
      <c r="V96" s="9"/>
    </row>
    <row r="97" spans="1:21" x14ac:dyDescent="0.4">
      <c r="A97" s="95"/>
      <c r="B97" s="34"/>
      <c r="C97" s="34"/>
      <c r="D97" s="13"/>
      <c r="E97" s="8"/>
      <c r="F97" s="8"/>
      <c r="G97" s="7"/>
      <c r="H97" s="10"/>
      <c r="I97" s="7"/>
      <c r="J97" s="16"/>
      <c r="K97" s="16"/>
      <c r="L97" s="35"/>
      <c r="M97" s="7"/>
      <c r="N97" s="8"/>
      <c r="O97" s="7"/>
      <c r="P97" s="8"/>
      <c r="Q97" s="8"/>
      <c r="R97" s="82"/>
      <c r="S97" s="78"/>
      <c r="T97" s="78"/>
      <c r="U97" s="82"/>
    </row>
  </sheetData>
  <autoFilter ref="A2:V95" xr:uid="{00000000-0009-0000-0000-000002000000}">
    <sortState xmlns:xlrd2="http://schemas.microsoft.com/office/spreadsheetml/2017/richdata2" ref="A3:V96">
      <sortCondition ref="B2:B95"/>
    </sortState>
  </autoFilter>
  <mergeCells count="4">
    <mergeCell ref="G1:K1"/>
    <mergeCell ref="M1:Q1"/>
    <mergeCell ref="B1:F1"/>
    <mergeCell ref="R1:U1"/>
  </mergeCells>
  <conditionalFormatting sqref="J3:K3 L6:L9 J10:L87">
    <cfRule type="cellIs" dxfId="114" priority="24" operator="equal">
      <formula>"JA"</formula>
    </cfRule>
  </conditionalFormatting>
  <conditionalFormatting sqref="J4:K4">
    <cfRule type="cellIs" dxfId="113" priority="23" operator="equal">
      <formula>"JA"</formula>
    </cfRule>
  </conditionalFormatting>
  <conditionalFormatting sqref="J5:K5">
    <cfRule type="cellIs" dxfId="112" priority="22" operator="equal">
      <formula>"JA"</formula>
    </cfRule>
  </conditionalFormatting>
  <conditionalFormatting sqref="J6:K6">
    <cfRule type="cellIs" dxfId="111" priority="19" operator="equal">
      <formula>"JA"</formula>
    </cfRule>
  </conditionalFormatting>
  <conditionalFormatting sqref="L3:L5">
    <cfRule type="cellIs" dxfId="110" priority="18" operator="equal">
      <formula>"JA"</formula>
    </cfRule>
  </conditionalFormatting>
  <conditionalFormatting sqref="L3:L87">
    <cfRule type="cellIs" dxfId="109" priority="17" operator="greaterThan">
      <formula>5</formula>
    </cfRule>
  </conditionalFormatting>
  <conditionalFormatting sqref="J7:K9">
    <cfRule type="cellIs" dxfId="108" priority="14" operator="equal">
      <formula>"JA"</formula>
    </cfRule>
  </conditionalFormatting>
  <conditionalFormatting sqref="J88:L97">
    <cfRule type="cellIs" dxfId="107" priority="8" operator="equal">
      <formula>"JA"</formula>
    </cfRule>
  </conditionalFormatting>
  <conditionalFormatting sqref="L88:L97">
    <cfRule type="cellIs" dxfId="106" priority="7" operator="greaterThan">
      <formula>5</formula>
    </cfRule>
  </conditionalFormatting>
  <dataValidations disablePrompts="1" count="1">
    <dataValidation type="list" allowBlank="1" showInputMessage="1" showErrorMessage="1" sqref="I2" xr:uid="{00000000-0002-0000-0200-000000000000}">
      <formula1>"JA,NEIN"</formula1>
    </dataValidation>
  </dataValidations>
  <pageMargins left="0.70866141732283472" right="0.70866141732283472" top="0.78740157480314965" bottom="0.78740157480314965" header="0.31496062992125984" footer="0.31496062992125984"/>
  <pageSetup paperSize="8" scale="50" orientation="landscape" r:id="rId1"/>
  <headerFooter>
    <oddHeader>&amp;C&amp;"-,Fett"&amp;18RISIKO-KONTROLL-MATRIX</oddHeader>
    <oddFooter>&amp;LErstellt von: Elisabeth Schmid-Müllegger&amp;CSeite &amp;P&amp;RVersion: 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40"/>
  <sheetViews>
    <sheetView workbookViewId="0">
      <selection sqref="A1:XFD1048576"/>
    </sheetView>
  </sheetViews>
  <sheetFormatPr baseColWidth="10" defaultColWidth="11.3828125" defaultRowHeight="14.6" x14ac:dyDescent="0.4"/>
  <cols>
    <col min="1" max="1" width="8.23046875" style="36" customWidth="1"/>
    <col min="2" max="2" width="25.3828125" style="43" customWidth="1"/>
    <col min="3" max="3" width="15" style="43" customWidth="1"/>
    <col min="4" max="4" width="25.23046875" style="43" customWidth="1"/>
    <col min="5" max="5" width="6.61328125" style="43" customWidth="1"/>
    <col min="6" max="6" width="34.61328125" style="43" customWidth="1"/>
    <col min="7" max="7" width="10.69140625" style="43" customWidth="1"/>
    <col min="8" max="8" width="35.69140625" style="43" customWidth="1"/>
    <col min="9" max="9" width="11.69140625" style="43" customWidth="1"/>
    <col min="10" max="10" width="9.3828125" style="43" customWidth="1"/>
    <col min="11" max="11" width="34.23046875" style="43" customWidth="1"/>
    <col min="12" max="12" width="20.23046875" style="43" customWidth="1"/>
    <col min="13" max="13" width="12.69140625" style="43" customWidth="1"/>
    <col min="14" max="14" width="12.3828125" style="43" customWidth="1"/>
    <col min="15" max="15" width="14.61328125" style="43" customWidth="1"/>
    <col min="16" max="16384" width="11.3828125" style="36"/>
  </cols>
  <sheetData>
    <row r="1" spans="1:15" ht="18.45" x14ac:dyDescent="0.5">
      <c r="A1" s="162" t="s">
        <v>0</v>
      </c>
      <c r="B1" s="163"/>
      <c r="C1" s="163"/>
      <c r="D1" s="164"/>
      <c r="E1" s="165" t="s">
        <v>4</v>
      </c>
      <c r="F1" s="166"/>
      <c r="G1" s="166"/>
      <c r="H1" s="166"/>
      <c r="I1" s="167"/>
      <c r="J1" s="162" t="s">
        <v>8</v>
      </c>
      <c r="K1" s="163"/>
      <c r="L1" s="163"/>
      <c r="M1" s="163"/>
      <c r="N1" s="163"/>
      <c r="O1" s="164"/>
    </row>
    <row r="2" spans="1:15" s="38" customFormat="1" ht="29.15" x14ac:dyDescent="0.4">
      <c r="A2" s="2" t="s">
        <v>3</v>
      </c>
      <c r="B2" s="3" t="s">
        <v>1</v>
      </c>
      <c r="C2" s="3" t="s">
        <v>11</v>
      </c>
      <c r="D2" s="37" t="s">
        <v>2</v>
      </c>
      <c r="E2" s="2" t="s">
        <v>5</v>
      </c>
      <c r="F2" s="3" t="s">
        <v>24</v>
      </c>
      <c r="G2" s="3" t="s">
        <v>12</v>
      </c>
      <c r="H2" s="3" t="s">
        <v>6</v>
      </c>
      <c r="I2" s="37" t="s">
        <v>7</v>
      </c>
      <c r="J2" s="2" t="s">
        <v>9</v>
      </c>
      <c r="K2" s="3" t="s">
        <v>26</v>
      </c>
      <c r="L2" s="3" t="s">
        <v>13</v>
      </c>
      <c r="M2" s="3" t="s">
        <v>23</v>
      </c>
      <c r="N2" s="3" t="s">
        <v>10</v>
      </c>
      <c r="O2" s="3" t="s">
        <v>53</v>
      </c>
    </row>
    <row r="3" spans="1:15" s="42" customFormat="1" ht="43.75" x14ac:dyDescent="0.4">
      <c r="A3" s="39" t="s">
        <v>58</v>
      </c>
      <c r="B3" s="40" t="s">
        <v>30</v>
      </c>
      <c r="C3" s="41" t="s">
        <v>68</v>
      </c>
      <c r="D3" s="41" t="s">
        <v>56</v>
      </c>
      <c r="E3" s="41"/>
      <c r="F3" s="41" t="s">
        <v>48</v>
      </c>
      <c r="G3" s="41" t="s">
        <v>66</v>
      </c>
      <c r="H3" s="41" t="s">
        <v>49</v>
      </c>
      <c r="I3" s="41" t="s">
        <v>14</v>
      </c>
      <c r="J3" s="41"/>
      <c r="K3" s="41" t="s">
        <v>29</v>
      </c>
      <c r="L3" s="41" t="s">
        <v>68</v>
      </c>
      <c r="M3" s="41" t="s">
        <v>32</v>
      </c>
      <c r="N3" s="41" t="s">
        <v>54</v>
      </c>
      <c r="O3" s="41" t="s">
        <v>33</v>
      </c>
    </row>
    <row r="4" spans="1:15" s="42" customFormat="1" ht="43.75" x14ac:dyDescent="0.4">
      <c r="A4" s="42" t="s">
        <v>58</v>
      </c>
      <c r="B4" s="41" t="s">
        <v>30</v>
      </c>
      <c r="C4" s="41" t="s">
        <v>68</v>
      </c>
      <c r="D4" s="41" t="s">
        <v>35</v>
      </c>
      <c r="E4" s="41"/>
      <c r="F4" s="41" t="s">
        <v>37</v>
      </c>
      <c r="G4" s="41" t="s">
        <v>66</v>
      </c>
      <c r="H4" s="41" t="s">
        <v>49</v>
      </c>
      <c r="I4" s="41" t="s">
        <v>14</v>
      </c>
      <c r="J4" s="41"/>
      <c r="K4" s="41" t="s">
        <v>29</v>
      </c>
      <c r="L4" s="41" t="s">
        <v>68</v>
      </c>
      <c r="M4" s="41" t="s">
        <v>32</v>
      </c>
      <c r="N4" s="41" t="s">
        <v>55</v>
      </c>
      <c r="O4" s="41" t="s">
        <v>34</v>
      </c>
    </row>
    <row r="5" spans="1:15" s="42" customFormat="1" ht="29.15" x14ac:dyDescent="0.4">
      <c r="A5" s="42" t="s">
        <v>58</v>
      </c>
      <c r="B5" s="41" t="s">
        <v>30</v>
      </c>
      <c r="C5" s="41" t="s">
        <v>68</v>
      </c>
      <c r="D5" s="41" t="s">
        <v>36</v>
      </c>
      <c r="E5" s="41"/>
      <c r="F5" s="41" t="s">
        <v>37</v>
      </c>
      <c r="G5" s="41" t="s">
        <v>66</v>
      </c>
      <c r="H5" s="41" t="s">
        <v>49</v>
      </c>
      <c r="I5" s="41" t="s">
        <v>14</v>
      </c>
      <c r="J5" s="41"/>
      <c r="K5" s="41" t="s">
        <v>29</v>
      </c>
      <c r="L5" s="41" t="s">
        <v>68</v>
      </c>
      <c r="M5" s="41" t="s">
        <v>32</v>
      </c>
      <c r="N5" s="41" t="s">
        <v>57</v>
      </c>
      <c r="O5" s="41" t="s">
        <v>33</v>
      </c>
    </row>
    <row r="6" spans="1:15" s="42" customFormat="1" ht="43.75" x14ac:dyDescent="0.4">
      <c r="A6" s="42" t="s">
        <v>58</v>
      </c>
      <c r="B6" s="41" t="s">
        <v>30</v>
      </c>
      <c r="C6" s="41" t="s">
        <v>68</v>
      </c>
      <c r="D6" s="41" t="s">
        <v>38</v>
      </c>
      <c r="E6" s="41"/>
      <c r="F6" s="41" t="s">
        <v>28</v>
      </c>
      <c r="G6" s="41" t="s">
        <v>66</v>
      </c>
      <c r="H6" s="41" t="s">
        <v>49</v>
      </c>
      <c r="I6" s="41" t="s">
        <v>14</v>
      </c>
      <c r="J6" s="41"/>
      <c r="K6" s="41" t="s">
        <v>29</v>
      </c>
      <c r="L6" s="41" t="s">
        <v>68</v>
      </c>
      <c r="M6" s="41" t="s">
        <v>32</v>
      </c>
      <c r="N6" s="41" t="s">
        <v>54</v>
      </c>
      <c r="O6" s="41" t="s">
        <v>47</v>
      </c>
    </row>
    <row r="7" spans="1:15" s="42" customFormat="1" ht="29.15" x14ac:dyDescent="0.4">
      <c r="A7" s="39" t="s">
        <v>60</v>
      </c>
      <c r="B7" s="40" t="s">
        <v>44</v>
      </c>
      <c r="C7" s="41" t="s">
        <v>68</v>
      </c>
      <c r="D7" s="41" t="s">
        <v>45</v>
      </c>
      <c r="E7" s="41"/>
      <c r="F7" s="41" t="s">
        <v>48</v>
      </c>
      <c r="G7" s="41" t="s">
        <v>66</v>
      </c>
      <c r="H7" s="41" t="s">
        <v>51</v>
      </c>
      <c r="I7" s="41" t="s">
        <v>14</v>
      </c>
      <c r="J7" s="41"/>
      <c r="K7" s="41" t="s">
        <v>29</v>
      </c>
      <c r="L7" s="41" t="s">
        <v>68</v>
      </c>
      <c r="M7" s="41" t="s">
        <v>32</v>
      </c>
      <c r="N7" s="41" t="s">
        <v>55</v>
      </c>
      <c r="O7" s="41" t="s">
        <v>39</v>
      </c>
    </row>
    <row r="8" spans="1:15" s="42" customFormat="1" ht="29.15" x14ac:dyDescent="0.4">
      <c r="A8" s="42" t="s">
        <v>60</v>
      </c>
      <c r="B8" s="41" t="s">
        <v>44</v>
      </c>
      <c r="C8" s="41" t="s">
        <v>68</v>
      </c>
      <c r="D8" s="41" t="s">
        <v>46</v>
      </c>
      <c r="E8" s="41"/>
      <c r="F8" s="41" t="s">
        <v>37</v>
      </c>
      <c r="G8" s="41" t="s">
        <v>66</v>
      </c>
      <c r="H8" s="41" t="s">
        <v>51</v>
      </c>
      <c r="I8" s="41" t="s">
        <v>14</v>
      </c>
      <c r="J8" s="41"/>
      <c r="K8" s="41" t="s">
        <v>29</v>
      </c>
      <c r="L8" s="41" t="s">
        <v>68</v>
      </c>
      <c r="M8" s="41" t="s">
        <v>32</v>
      </c>
      <c r="N8" s="41" t="s">
        <v>57</v>
      </c>
      <c r="O8" s="41" t="s">
        <v>39</v>
      </c>
    </row>
    <row r="9" spans="1:15" s="42" customFormat="1" ht="43.75" x14ac:dyDescent="0.4">
      <c r="A9" s="42" t="s">
        <v>60</v>
      </c>
      <c r="B9" s="41" t="s">
        <v>44</v>
      </c>
      <c r="C9" s="41" t="s">
        <v>68</v>
      </c>
      <c r="D9" s="41" t="s">
        <v>41</v>
      </c>
      <c r="E9" s="41"/>
      <c r="F9" s="41" t="s">
        <v>28</v>
      </c>
      <c r="G9" s="41" t="s">
        <v>66</v>
      </c>
      <c r="H9" s="41" t="s">
        <v>51</v>
      </c>
      <c r="I9" s="41" t="s">
        <v>14</v>
      </c>
      <c r="J9" s="41"/>
      <c r="K9" s="41" t="s">
        <v>29</v>
      </c>
      <c r="L9" s="41" t="s">
        <v>68</v>
      </c>
      <c r="M9" s="41" t="s">
        <v>32</v>
      </c>
      <c r="N9" s="41" t="s">
        <v>54</v>
      </c>
      <c r="O9" s="41" t="s">
        <v>47</v>
      </c>
    </row>
    <row r="10" spans="1:15" s="42" customFormat="1" ht="29.15" x14ac:dyDescent="0.4">
      <c r="A10" s="39" t="s">
        <v>62</v>
      </c>
      <c r="B10" s="40" t="s">
        <v>40</v>
      </c>
      <c r="C10" s="41" t="s">
        <v>68</v>
      </c>
      <c r="D10" s="41" t="s">
        <v>45</v>
      </c>
      <c r="E10" s="41"/>
      <c r="F10" s="41" t="s">
        <v>48</v>
      </c>
      <c r="G10" s="41" t="s">
        <v>66</v>
      </c>
      <c r="H10" s="41" t="s">
        <v>51</v>
      </c>
      <c r="I10" s="41" t="s">
        <v>14</v>
      </c>
      <c r="J10" s="41"/>
      <c r="K10" s="41" t="s">
        <v>29</v>
      </c>
      <c r="L10" s="41" t="s">
        <v>68</v>
      </c>
      <c r="M10" s="41" t="s">
        <v>32</v>
      </c>
      <c r="N10" s="41" t="s">
        <v>55</v>
      </c>
      <c r="O10" s="41" t="s">
        <v>39</v>
      </c>
    </row>
    <row r="11" spans="1:15" s="42" customFormat="1" ht="29.15" x14ac:dyDescent="0.4">
      <c r="A11" s="42" t="s">
        <v>62</v>
      </c>
      <c r="B11" s="41" t="s">
        <v>40</v>
      </c>
      <c r="C11" s="41" t="s">
        <v>68</v>
      </c>
      <c r="D11" s="41" t="s">
        <v>46</v>
      </c>
      <c r="E11" s="41"/>
      <c r="F11" s="41" t="s">
        <v>37</v>
      </c>
      <c r="G11" s="41" t="s">
        <v>66</v>
      </c>
      <c r="H11" s="41" t="s">
        <v>51</v>
      </c>
      <c r="I11" s="41" t="s">
        <v>14</v>
      </c>
      <c r="J11" s="41"/>
      <c r="K11" s="41" t="s">
        <v>29</v>
      </c>
      <c r="L11" s="41" t="s">
        <v>68</v>
      </c>
      <c r="M11" s="41" t="s">
        <v>32</v>
      </c>
      <c r="N11" s="41" t="s">
        <v>57</v>
      </c>
      <c r="O11" s="41" t="s">
        <v>39</v>
      </c>
    </row>
    <row r="12" spans="1:15" s="42" customFormat="1" ht="43.75" x14ac:dyDescent="0.4">
      <c r="A12" s="42" t="s">
        <v>62</v>
      </c>
      <c r="B12" s="41" t="s">
        <v>40</v>
      </c>
      <c r="C12" s="41" t="s">
        <v>68</v>
      </c>
      <c r="D12" s="41" t="s">
        <v>41</v>
      </c>
      <c r="E12" s="41"/>
      <c r="F12" s="41" t="s">
        <v>28</v>
      </c>
      <c r="G12" s="41" t="s">
        <v>66</v>
      </c>
      <c r="H12" s="41" t="s">
        <v>51</v>
      </c>
      <c r="I12" s="41" t="s">
        <v>14</v>
      </c>
      <c r="J12" s="41"/>
      <c r="K12" s="41" t="s">
        <v>29</v>
      </c>
      <c r="L12" s="41" t="s">
        <v>68</v>
      </c>
      <c r="M12" s="41" t="s">
        <v>32</v>
      </c>
      <c r="N12" s="41" t="s">
        <v>54</v>
      </c>
      <c r="O12" s="41" t="s">
        <v>47</v>
      </c>
    </row>
    <row r="13" spans="1:15" s="42" customFormat="1" ht="43.75" x14ac:dyDescent="0.4">
      <c r="A13" s="39" t="s">
        <v>61</v>
      </c>
      <c r="B13" s="40" t="s">
        <v>43</v>
      </c>
      <c r="C13" s="41" t="s">
        <v>68</v>
      </c>
      <c r="D13" s="41" t="s">
        <v>31</v>
      </c>
      <c r="E13" s="41"/>
      <c r="F13" s="41" t="s">
        <v>48</v>
      </c>
      <c r="G13" s="41" t="s">
        <v>66</v>
      </c>
      <c r="H13" s="41" t="s">
        <v>50</v>
      </c>
      <c r="I13" s="41" t="s">
        <v>14</v>
      </c>
      <c r="J13" s="41"/>
      <c r="K13" s="41" t="s">
        <v>29</v>
      </c>
      <c r="L13" s="41" t="s">
        <v>68</v>
      </c>
      <c r="M13" s="41" t="s">
        <v>32</v>
      </c>
      <c r="N13" s="41" t="s">
        <v>54</v>
      </c>
      <c r="O13" s="41" t="s">
        <v>33</v>
      </c>
    </row>
    <row r="14" spans="1:15" s="42" customFormat="1" ht="43.75" x14ac:dyDescent="0.4">
      <c r="A14" s="42" t="s">
        <v>61</v>
      </c>
      <c r="B14" s="41" t="s">
        <v>43</v>
      </c>
      <c r="C14" s="41" t="s">
        <v>68</v>
      </c>
      <c r="D14" s="41" t="s">
        <v>35</v>
      </c>
      <c r="E14" s="41"/>
      <c r="F14" s="41" t="s">
        <v>37</v>
      </c>
      <c r="G14" s="41" t="s">
        <v>66</v>
      </c>
      <c r="H14" s="41" t="s">
        <v>50</v>
      </c>
      <c r="I14" s="41" t="s">
        <v>14</v>
      </c>
      <c r="J14" s="41"/>
      <c r="K14" s="41" t="s">
        <v>29</v>
      </c>
      <c r="L14" s="41" t="s">
        <v>68</v>
      </c>
      <c r="M14" s="41" t="s">
        <v>32</v>
      </c>
      <c r="N14" s="41" t="s">
        <v>55</v>
      </c>
      <c r="O14" s="41" t="s">
        <v>34</v>
      </c>
    </row>
    <row r="15" spans="1:15" s="42" customFormat="1" ht="43.75" x14ac:dyDescent="0.4">
      <c r="A15" s="42" t="s">
        <v>61</v>
      </c>
      <c r="B15" s="41" t="s">
        <v>43</v>
      </c>
      <c r="C15" s="41" t="s">
        <v>68</v>
      </c>
      <c r="D15" s="41" t="s">
        <v>36</v>
      </c>
      <c r="E15" s="41"/>
      <c r="F15" s="41" t="s">
        <v>37</v>
      </c>
      <c r="G15" s="41" t="s">
        <v>66</v>
      </c>
      <c r="H15" s="41" t="s">
        <v>50</v>
      </c>
      <c r="I15" s="41" t="s">
        <v>14</v>
      </c>
      <c r="J15" s="41"/>
      <c r="K15" s="41" t="s">
        <v>29</v>
      </c>
      <c r="L15" s="41" t="s">
        <v>68</v>
      </c>
      <c r="M15" s="41" t="s">
        <v>32</v>
      </c>
      <c r="N15" s="41" t="s">
        <v>54</v>
      </c>
      <c r="O15" s="41" t="s">
        <v>33</v>
      </c>
    </row>
    <row r="16" spans="1:15" s="42" customFormat="1" ht="43.75" x14ac:dyDescent="0.4">
      <c r="A16" s="42" t="s">
        <v>61</v>
      </c>
      <c r="B16" s="41" t="s">
        <v>43</v>
      </c>
      <c r="C16" s="41" t="s">
        <v>68</v>
      </c>
      <c r="D16" s="41" t="s">
        <v>38</v>
      </c>
      <c r="E16" s="41"/>
      <c r="F16" s="41" t="s">
        <v>28</v>
      </c>
      <c r="G16" s="41" t="s">
        <v>66</v>
      </c>
      <c r="H16" s="41" t="s">
        <v>50</v>
      </c>
      <c r="I16" s="41" t="s">
        <v>14</v>
      </c>
      <c r="J16" s="41"/>
      <c r="K16" s="41" t="s">
        <v>29</v>
      </c>
      <c r="L16" s="41" t="s">
        <v>68</v>
      </c>
      <c r="M16" s="41" t="s">
        <v>32</v>
      </c>
      <c r="N16" s="41" t="s">
        <v>54</v>
      </c>
      <c r="O16" s="41" t="s">
        <v>47</v>
      </c>
    </row>
    <row r="17" spans="1:15" s="42" customFormat="1" ht="43.75" x14ac:dyDescent="0.4">
      <c r="A17" s="39" t="s">
        <v>59</v>
      </c>
      <c r="B17" s="40" t="s">
        <v>42</v>
      </c>
      <c r="C17" s="41" t="s">
        <v>68</v>
      </c>
      <c r="D17" s="41" t="s">
        <v>31</v>
      </c>
      <c r="E17" s="41"/>
      <c r="F17" s="41" t="s">
        <v>48</v>
      </c>
      <c r="G17" s="41" t="s">
        <v>66</v>
      </c>
      <c r="H17" s="41" t="s">
        <v>50</v>
      </c>
      <c r="I17" s="41" t="s">
        <v>14</v>
      </c>
      <c r="J17" s="41"/>
      <c r="K17" s="41" t="s">
        <v>29</v>
      </c>
      <c r="L17" s="41" t="s">
        <v>68</v>
      </c>
      <c r="M17" s="41" t="s">
        <v>32</v>
      </c>
      <c r="N17" s="41" t="s">
        <v>54</v>
      </c>
      <c r="O17" s="41" t="s">
        <v>33</v>
      </c>
    </row>
    <row r="18" spans="1:15" s="42" customFormat="1" ht="43.75" x14ac:dyDescent="0.4">
      <c r="A18" s="42" t="s">
        <v>59</v>
      </c>
      <c r="B18" s="41" t="s">
        <v>42</v>
      </c>
      <c r="C18" s="41" t="s">
        <v>68</v>
      </c>
      <c r="D18" s="41" t="s">
        <v>35</v>
      </c>
      <c r="E18" s="41"/>
      <c r="F18" s="41" t="s">
        <v>37</v>
      </c>
      <c r="G18" s="41" t="s">
        <v>66</v>
      </c>
      <c r="H18" s="41" t="s">
        <v>50</v>
      </c>
      <c r="I18" s="41" t="s">
        <v>14</v>
      </c>
      <c r="J18" s="41"/>
      <c r="K18" s="41" t="s">
        <v>29</v>
      </c>
      <c r="L18" s="41" t="s">
        <v>68</v>
      </c>
      <c r="M18" s="41" t="s">
        <v>32</v>
      </c>
      <c r="N18" s="41" t="s">
        <v>55</v>
      </c>
      <c r="O18" s="41" t="s">
        <v>34</v>
      </c>
    </row>
    <row r="19" spans="1:15" s="42" customFormat="1" ht="43.75" x14ac:dyDescent="0.4">
      <c r="A19" s="42" t="s">
        <v>59</v>
      </c>
      <c r="B19" s="41" t="s">
        <v>42</v>
      </c>
      <c r="C19" s="41" t="s">
        <v>68</v>
      </c>
      <c r="D19" s="41" t="s">
        <v>36</v>
      </c>
      <c r="E19" s="41"/>
      <c r="F19" s="41" t="s">
        <v>37</v>
      </c>
      <c r="G19" s="41" t="s">
        <v>66</v>
      </c>
      <c r="H19" s="41" t="s">
        <v>50</v>
      </c>
      <c r="I19" s="41" t="s">
        <v>14</v>
      </c>
      <c r="J19" s="41"/>
      <c r="K19" s="41" t="s">
        <v>29</v>
      </c>
      <c r="L19" s="41" t="s">
        <v>68</v>
      </c>
      <c r="M19" s="41" t="s">
        <v>32</v>
      </c>
      <c r="N19" s="41" t="s">
        <v>54</v>
      </c>
      <c r="O19" s="41" t="s">
        <v>33</v>
      </c>
    </row>
    <row r="20" spans="1:15" s="42" customFormat="1" ht="43.75" x14ac:dyDescent="0.4">
      <c r="A20" s="42" t="s">
        <v>59</v>
      </c>
      <c r="B20" s="41" t="s">
        <v>42</v>
      </c>
      <c r="C20" s="41" t="s">
        <v>68</v>
      </c>
      <c r="D20" s="41" t="s">
        <v>38</v>
      </c>
      <c r="E20" s="41"/>
      <c r="F20" s="41" t="s">
        <v>28</v>
      </c>
      <c r="G20" s="41" t="s">
        <v>66</v>
      </c>
      <c r="H20" s="41" t="s">
        <v>50</v>
      </c>
      <c r="I20" s="41" t="s">
        <v>14</v>
      </c>
      <c r="J20" s="41"/>
      <c r="K20" s="41" t="s">
        <v>29</v>
      </c>
      <c r="L20" s="41" t="s">
        <v>68</v>
      </c>
      <c r="M20" s="41" t="s">
        <v>32</v>
      </c>
      <c r="N20" s="41" t="s">
        <v>54</v>
      </c>
      <c r="O20" s="41" t="s">
        <v>47</v>
      </c>
    </row>
    <row r="24" spans="1:15" x14ac:dyDescent="0.4">
      <c r="B24" s="38"/>
    </row>
    <row r="35" spans="15:15" x14ac:dyDescent="0.4">
      <c r="O35" s="36"/>
    </row>
    <row r="36" spans="15:15" x14ac:dyDescent="0.4">
      <c r="O36" s="36"/>
    </row>
    <row r="37" spans="15:15" x14ac:dyDescent="0.4">
      <c r="O37" s="36"/>
    </row>
    <row r="38" spans="15:15" x14ac:dyDescent="0.4">
      <c r="O38" s="36"/>
    </row>
    <row r="39" spans="15:15" x14ac:dyDescent="0.4">
      <c r="O39" s="36"/>
    </row>
    <row r="40" spans="15:15" x14ac:dyDescent="0.4">
      <c r="O40" s="36"/>
    </row>
  </sheetData>
  <autoFilter ref="A2:O20" xr:uid="{00000000-0009-0000-0000-000003000000}"/>
  <mergeCells count="3">
    <mergeCell ref="A1:D1"/>
    <mergeCell ref="E1:I1"/>
    <mergeCell ref="J1:O1"/>
  </mergeCells>
  <dataValidations count="1">
    <dataValidation type="list" allowBlank="1" showInputMessage="1" showErrorMessage="1" sqref="I3:I17 I19:I20" xr:uid="{00000000-0002-0000-0300-000000000000}">
      <formula1>"JA,NEIN"</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U2"/>
  <sheetViews>
    <sheetView showGridLines="0" workbookViewId="0">
      <selection activeCell="D11" sqref="D11"/>
    </sheetView>
  </sheetViews>
  <sheetFormatPr baseColWidth="10" defaultColWidth="11.3828125" defaultRowHeight="14.6" x14ac:dyDescent="0.4"/>
  <cols>
    <col min="1" max="3" width="15.61328125" style="6" customWidth="1"/>
    <col min="4" max="4" width="25.3828125" style="6" customWidth="1"/>
    <col min="5" max="5" width="15.61328125" style="6" customWidth="1"/>
    <col min="6" max="6" width="31" style="6" customWidth="1"/>
    <col min="7" max="7" width="18.23046875" style="6" customWidth="1"/>
    <col min="8" max="12" width="15.61328125" style="6" customWidth="1"/>
    <col min="13" max="13" width="23" style="6" customWidth="1"/>
    <col min="14" max="14" width="21.23046875" style="6" customWidth="1"/>
    <col min="15" max="16" width="15.61328125" style="6" customWidth="1"/>
    <col min="17" max="17" width="19.23046875" style="6" customWidth="1"/>
    <col min="18" max="19" width="11.3828125" style="6"/>
    <col min="20" max="21" width="28.3828125" style="6" customWidth="1"/>
    <col min="22" max="16384" width="11.3828125" style="6"/>
  </cols>
  <sheetData>
    <row r="1" spans="1:21" ht="19.2" customHeight="1" thickBot="1" x14ac:dyDescent="0.55000000000000004">
      <c r="A1" s="60" t="s">
        <v>82</v>
      </c>
      <c r="B1" s="168" t="s">
        <v>0</v>
      </c>
      <c r="C1" s="169"/>
      <c r="D1" s="169"/>
      <c r="E1" s="169"/>
      <c r="F1" s="170"/>
      <c r="G1" s="151" t="s">
        <v>84</v>
      </c>
      <c r="H1" s="152"/>
      <c r="I1" s="152"/>
      <c r="J1" s="152"/>
      <c r="K1" s="152"/>
      <c r="L1" s="12"/>
      <c r="M1" s="171" t="s">
        <v>85</v>
      </c>
      <c r="N1" s="172"/>
      <c r="O1" s="172"/>
      <c r="P1" s="172"/>
      <c r="Q1" s="173"/>
      <c r="R1" s="159" t="s">
        <v>131</v>
      </c>
      <c r="S1" s="160"/>
      <c r="T1" s="160"/>
      <c r="U1" s="161"/>
    </row>
    <row r="2" spans="1:21" s="4" customFormat="1" ht="29.15" x14ac:dyDescent="0.4">
      <c r="A2" s="61" t="s">
        <v>83</v>
      </c>
      <c r="B2" s="62" t="s">
        <v>122</v>
      </c>
      <c r="C2" s="62" t="s">
        <v>3</v>
      </c>
      <c r="D2" s="63" t="s">
        <v>1</v>
      </c>
      <c r="E2" s="63" t="s">
        <v>145</v>
      </c>
      <c r="F2" s="64" t="s">
        <v>2</v>
      </c>
      <c r="G2" s="65" t="s">
        <v>24</v>
      </c>
      <c r="H2" s="66" t="s">
        <v>25</v>
      </c>
      <c r="I2" s="67" t="s">
        <v>6</v>
      </c>
      <c r="J2" s="66" t="s">
        <v>96</v>
      </c>
      <c r="K2" s="66" t="s">
        <v>80</v>
      </c>
      <c r="L2" s="68" t="s">
        <v>102</v>
      </c>
      <c r="M2" s="69" t="s">
        <v>26</v>
      </c>
      <c r="N2" s="70" t="s">
        <v>119</v>
      </c>
      <c r="O2" s="70" t="s">
        <v>23</v>
      </c>
      <c r="P2" s="70" t="s">
        <v>10</v>
      </c>
      <c r="Q2" s="71" t="s">
        <v>53</v>
      </c>
      <c r="R2" s="72" t="s">
        <v>128</v>
      </c>
      <c r="S2" s="73" t="s">
        <v>129</v>
      </c>
      <c r="T2" s="74" t="s">
        <v>130</v>
      </c>
      <c r="U2" s="74" t="s">
        <v>132</v>
      </c>
    </row>
  </sheetData>
  <mergeCells count="4">
    <mergeCell ref="B1:F1"/>
    <mergeCell ref="G1:K1"/>
    <mergeCell ref="M1:Q1"/>
    <mergeCell ref="R1:U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U2"/>
  <sheetViews>
    <sheetView showGridLines="0" workbookViewId="0">
      <selection activeCell="I12" sqref="I12"/>
    </sheetView>
  </sheetViews>
  <sheetFormatPr baseColWidth="10" defaultColWidth="11.3828125" defaultRowHeight="14.6" x14ac:dyDescent="0.4"/>
  <cols>
    <col min="1" max="3" width="15.61328125" style="6" customWidth="1"/>
    <col min="4" max="4" width="25.3828125" style="6" customWidth="1"/>
    <col min="5" max="5" width="15.61328125" style="6" customWidth="1"/>
    <col min="6" max="6" width="31" style="6" customWidth="1"/>
    <col min="7" max="7" width="18.23046875" style="6" customWidth="1"/>
    <col min="8" max="8" width="22.3828125" style="6" customWidth="1"/>
    <col min="9" max="9" width="30.69140625" style="6" customWidth="1"/>
    <col min="10" max="12" width="15.61328125" style="6" customWidth="1"/>
    <col min="13" max="13" width="23" style="6" customWidth="1"/>
    <col min="14" max="14" width="21.23046875" style="6" customWidth="1"/>
    <col min="15" max="16" width="15.61328125" style="6" customWidth="1"/>
    <col min="17" max="17" width="19.23046875" style="6" customWidth="1"/>
    <col min="18" max="19" width="11.3828125" style="6"/>
    <col min="20" max="21" width="28.3828125" style="6" customWidth="1"/>
    <col min="22" max="16384" width="11.3828125" style="6"/>
  </cols>
  <sheetData>
    <row r="1" spans="1:21" customFormat="1" ht="18.899999999999999" thickBot="1" x14ac:dyDescent="0.55000000000000004">
      <c r="A1" s="17" t="s">
        <v>82</v>
      </c>
      <c r="B1" s="155" t="s">
        <v>0</v>
      </c>
      <c r="C1" s="156"/>
      <c r="D1" s="157"/>
      <c r="E1" s="157"/>
      <c r="F1" s="158"/>
      <c r="G1" s="151" t="s">
        <v>84</v>
      </c>
      <c r="H1" s="152"/>
      <c r="I1" s="152"/>
      <c r="J1" s="152"/>
      <c r="K1" s="152"/>
      <c r="L1" s="12"/>
      <c r="M1" s="153" t="s">
        <v>85</v>
      </c>
      <c r="N1" s="153"/>
      <c r="O1" s="153"/>
      <c r="P1" s="153"/>
      <c r="Q1" s="154"/>
      <c r="R1" s="159" t="s">
        <v>131</v>
      </c>
      <c r="S1" s="160"/>
      <c r="T1" s="160"/>
      <c r="U1" s="161"/>
    </row>
    <row r="2" spans="1:21" s="4" customFormat="1" ht="29.15" x14ac:dyDescent="0.4">
      <c r="A2" s="22" t="s">
        <v>83</v>
      </c>
      <c r="B2" s="23" t="s">
        <v>122</v>
      </c>
      <c r="C2" s="112" t="s">
        <v>3</v>
      </c>
      <c r="D2" s="24" t="s">
        <v>1</v>
      </c>
      <c r="E2" s="24" t="s">
        <v>145</v>
      </c>
      <c r="F2" s="25" t="s">
        <v>2</v>
      </c>
      <c r="G2" s="26" t="s">
        <v>24</v>
      </c>
      <c r="H2" s="27" t="s">
        <v>25</v>
      </c>
      <c r="I2" s="28" t="s">
        <v>6</v>
      </c>
      <c r="J2" s="27" t="s">
        <v>96</v>
      </c>
      <c r="K2" s="27" t="s">
        <v>80</v>
      </c>
      <c r="L2" s="29" t="s">
        <v>102</v>
      </c>
      <c r="M2" s="30" t="s">
        <v>26</v>
      </c>
      <c r="N2" s="31" t="s">
        <v>119</v>
      </c>
      <c r="O2" s="31" t="s">
        <v>23</v>
      </c>
      <c r="P2" s="31" t="s">
        <v>10</v>
      </c>
      <c r="Q2" s="33" t="s">
        <v>53</v>
      </c>
      <c r="R2" s="84" t="s">
        <v>128</v>
      </c>
      <c r="S2" s="73" t="s">
        <v>129</v>
      </c>
      <c r="T2" s="74" t="s">
        <v>130</v>
      </c>
      <c r="U2" s="85" t="s">
        <v>132</v>
      </c>
    </row>
  </sheetData>
  <mergeCells count="4">
    <mergeCell ref="B1:F1"/>
    <mergeCell ref="G1:K1"/>
    <mergeCell ref="M1:Q1"/>
    <mergeCell ref="R1:U1"/>
  </mergeCells>
  <dataValidations count="1">
    <dataValidation type="list" allowBlank="1" showInputMessage="1" showErrorMessage="1" sqref="I2" xr:uid="{2A40C3F7-0072-4B9A-BCCD-F64BEDF1CAA1}">
      <formula1>"JA,NEIN"</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I96"/>
  <sheetViews>
    <sheetView showGridLines="0" tabSelected="1" zoomScale="80" zoomScaleNormal="80" workbookViewId="0">
      <pane ySplit="1" topLeftCell="A2" activePane="bottomLeft" state="frozen"/>
      <selection sqref="A1:D1"/>
      <selection pane="bottomLeft" activeCell="C4" sqref="C4"/>
    </sheetView>
  </sheetViews>
  <sheetFormatPr baseColWidth="10" defaultColWidth="22.3828125" defaultRowHeight="14.6" outlineLevelRow="1" outlineLevelCol="1" x14ac:dyDescent="0.4"/>
  <cols>
    <col min="1" max="1" width="33.15234375" style="107" bestFit="1" customWidth="1"/>
    <col min="2" max="3" width="19.61328125" style="107" customWidth="1"/>
    <col min="4" max="4" width="14.69140625" style="107" customWidth="1"/>
    <col min="5" max="5" width="64.23046875" style="4" customWidth="1"/>
    <col min="6" max="6" width="19.23046875" style="4" customWidth="1"/>
    <col min="7" max="7" width="38.69140625" style="1" customWidth="1"/>
    <col min="8" max="11" width="22.3828125" style="1"/>
    <col min="12" max="12" width="30" style="1" customWidth="1"/>
    <col min="13" max="13" width="25" style="1" customWidth="1"/>
    <col min="14" max="14" width="26" style="1" customWidth="1"/>
    <col min="15" max="15" width="26.23046875" style="1" customWidth="1"/>
    <col min="16" max="17" width="22.3828125" style="121"/>
    <col min="18" max="18" width="22.3828125" style="117"/>
    <col min="19" max="19" width="75" style="1" customWidth="1"/>
    <col min="20" max="20" width="22.3828125" style="1"/>
    <col min="21" max="21" width="16.69140625" style="1" customWidth="1"/>
    <col min="22" max="22" width="22.3828125" style="1"/>
    <col min="23" max="23" width="25.69140625" style="1" customWidth="1"/>
    <col min="24" max="25" width="0" style="83" hidden="1" customWidth="1" outlineLevel="1"/>
    <col min="26" max="26" width="67" style="83" hidden="1" customWidth="1" outlineLevel="1"/>
    <col min="27" max="27" width="44.61328125" style="83" hidden="1" customWidth="1" outlineLevel="1"/>
    <col min="28" max="28" width="22.3828125" style="83" collapsed="1"/>
    <col min="29" max="16384" width="22.3828125" style="83"/>
  </cols>
  <sheetData>
    <row r="1" spans="1:35" s="32" customFormat="1" ht="19.5" customHeight="1" thickBot="1" x14ac:dyDescent="0.55000000000000004">
      <c r="A1" s="157" t="s">
        <v>392</v>
      </c>
      <c r="B1" s="157"/>
      <c r="C1" s="157"/>
      <c r="D1" s="157"/>
      <c r="E1" s="157"/>
      <c r="F1" s="157"/>
      <c r="G1" s="176"/>
      <c r="H1" s="179" t="s">
        <v>204</v>
      </c>
      <c r="I1" s="179"/>
      <c r="J1" s="179"/>
      <c r="K1" s="180" t="s">
        <v>205</v>
      </c>
      <c r="L1" s="180"/>
      <c r="M1" s="180"/>
      <c r="N1" s="180"/>
      <c r="O1" s="180"/>
      <c r="P1" s="180"/>
      <c r="Q1" s="180"/>
      <c r="R1" s="180"/>
      <c r="S1" s="181" t="s">
        <v>85</v>
      </c>
      <c r="T1" s="181"/>
      <c r="U1" s="181"/>
      <c r="V1" s="181"/>
      <c r="W1" s="181"/>
      <c r="X1" s="177" t="s">
        <v>206</v>
      </c>
      <c r="Y1" s="177"/>
      <c r="Z1" s="177"/>
      <c r="AA1" s="178"/>
      <c r="AB1" s="174" t="s">
        <v>432</v>
      </c>
      <c r="AC1" s="174"/>
      <c r="AD1" s="174"/>
      <c r="AE1" s="174"/>
      <c r="AF1" s="175" t="s">
        <v>433</v>
      </c>
      <c r="AG1" s="175"/>
      <c r="AH1" s="175"/>
      <c r="AI1" s="175"/>
    </row>
    <row r="2" spans="1:35" s="122" customFormat="1" ht="43.75" x14ac:dyDescent="0.4">
      <c r="A2" s="112" t="s">
        <v>393</v>
      </c>
      <c r="B2" s="112" t="s">
        <v>414</v>
      </c>
      <c r="C2" s="142" t="s">
        <v>208</v>
      </c>
      <c r="D2" s="112" t="s">
        <v>3</v>
      </c>
      <c r="E2" s="24" t="s">
        <v>1</v>
      </c>
      <c r="F2" s="24" t="s">
        <v>207</v>
      </c>
      <c r="G2" s="25" t="s">
        <v>2</v>
      </c>
      <c r="H2" s="24" t="s">
        <v>209</v>
      </c>
      <c r="I2" s="24" t="s">
        <v>210</v>
      </c>
      <c r="J2" s="24" t="s">
        <v>211</v>
      </c>
      <c r="K2" s="139" t="s">
        <v>212</v>
      </c>
      <c r="L2" s="139" t="s">
        <v>24</v>
      </c>
      <c r="M2" s="139" t="s">
        <v>213</v>
      </c>
      <c r="N2" s="139" t="s">
        <v>214</v>
      </c>
      <c r="O2" s="139" t="s">
        <v>215</v>
      </c>
      <c r="P2" s="139" t="s">
        <v>216</v>
      </c>
      <c r="Q2" s="139" t="s">
        <v>80</v>
      </c>
      <c r="R2" s="139" t="s">
        <v>217</v>
      </c>
      <c r="S2" s="138" t="s">
        <v>26</v>
      </c>
      <c r="T2" s="138" t="s">
        <v>119</v>
      </c>
      <c r="U2" s="138" t="s">
        <v>218</v>
      </c>
      <c r="V2" s="138" t="s">
        <v>219</v>
      </c>
      <c r="W2" s="138" t="s">
        <v>53</v>
      </c>
      <c r="X2" s="84" t="s">
        <v>128</v>
      </c>
      <c r="Y2" s="73" t="s">
        <v>129</v>
      </c>
      <c r="Z2" s="74" t="s">
        <v>130</v>
      </c>
      <c r="AA2" s="85" t="s">
        <v>220</v>
      </c>
      <c r="AB2" s="143" t="s">
        <v>434</v>
      </c>
      <c r="AC2" s="143" t="s">
        <v>435</v>
      </c>
      <c r="AD2" s="143" t="s">
        <v>436</v>
      </c>
      <c r="AE2" s="143" t="s">
        <v>437</v>
      </c>
      <c r="AF2" s="144" t="s">
        <v>434</v>
      </c>
      <c r="AG2" s="144" t="s">
        <v>435</v>
      </c>
      <c r="AH2" s="144" t="s">
        <v>436</v>
      </c>
      <c r="AI2" s="144" t="s">
        <v>438</v>
      </c>
    </row>
    <row r="3" spans="1:35" ht="58.3" customHeight="1" x14ac:dyDescent="0.4">
      <c r="A3" s="115" t="s">
        <v>88</v>
      </c>
      <c r="B3" s="115" t="s">
        <v>424</v>
      </c>
      <c r="C3" s="123" t="s">
        <v>452</v>
      </c>
      <c r="D3" s="119" t="s">
        <v>462</v>
      </c>
      <c r="E3" s="76" t="s">
        <v>396</v>
      </c>
      <c r="F3" s="76" t="s">
        <v>463</v>
      </c>
      <c r="G3" s="76" t="s">
        <v>182</v>
      </c>
      <c r="H3" s="124" t="s">
        <v>221</v>
      </c>
      <c r="I3" s="125" t="str">
        <f t="shared" ref="I3:I20" si="0">IF(H3="","",IF(H3="JA - KC in Sub- bzw. Hauptprozess","Key Control NEIN",IF(H3="NEIN","Key Control NEIN",IF(H3="JA","Key Control JA",""))))</f>
        <v>Key Control JA</v>
      </c>
      <c r="J3" s="125" t="str">
        <f t="shared" ref="J3:J20" si="1">IF(H3=""," ",IF(I3="Key Control JA","Bitte Risikobewertung durchführen und Kontrollinformation ausfüllen", "Keine Risikobewertung erforderlich"))</f>
        <v>Bitte Risikobewertung durchführen und Kontrollinformation ausfüllen</v>
      </c>
      <c r="K3" s="76" t="s">
        <v>201</v>
      </c>
      <c r="L3" s="76" t="s">
        <v>52</v>
      </c>
      <c r="M3" s="76" t="s">
        <v>110</v>
      </c>
      <c r="N3" s="124" t="s">
        <v>222</v>
      </c>
      <c r="O3" s="126" t="s">
        <v>223</v>
      </c>
      <c r="P3" s="77">
        <f>IFERROR(VLOOKUP(N3,'Drop Down'!$B$3:$C$6,2,FALSE),0)</f>
        <v>1</v>
      </c>
      <c r="Q3" s="77">
        <f>IFERROR(VLOOKUP(O3,'Drop Down'!$G$3:$H$6,2,FALSE),0)</f>
        <v>1</v>
      </c>
      <c r="R3" s="127">
        <f t="shared" ref="R3:R20" si="2">P3+Q3</f>
        <v>2</v>
      </c>
      <c r="S3" s="76" t="s">
        <v>199</v>
      </c>
      <c r="T3" s="76" t="s">
        <v>200</v>
      </c>
      <c r="U3" s="124" t="s">
        <v>15</v>
      </c>
      <c r="V3" s="124" t="s">
        <v>224</v>
      </c>
      <c r="W3" s="76" t="s">
        <v>225</v>
      </c>
      <c r="X3" s="92">
        <v>44831</v>
      </c>
      <c r="Y3" s="76" t="s">
        <v>202</v>
      </c>
      <c r="Z3" s="120" t="s">
        <v>226</v>
      </c>
      <c r="AA3" s="128"/>
      <c r="AB3" s="147">
        <v>45013</v>
      </c>
      <c r="AC3" s="147">
        <v>45028</v>
      </c>
      <c r="AD3" s="147">
        <v>45049</v>
      </c>
      <c r="AE3" s="147">
        <v>45051</v>
      </c>
      <c r="AF3" s="76"/>
      <c r="AG3" s="76"/>
      <c r="AH3" s="76"/>
      <c r="AI3" s="76"/>
    </row>
    <row r="4" spans="1:35" ht="58.3" x14ac:dyDescent="0.4">
      <c r="A4" s="115" t="s">
        <v>88</v>
      </c>
      <c r="B4" s="115" t="s">
        <v>424</v>
      </c>
      <c r="C4" s="123" t="s">
        <v>452</v>
      </c>
      <c r="D4" s="119" t="s">
        <v>464</v>
      </c>
      <c r="E4" s="76" t="s">
        <v>65</v>
      </c>
      <c r="F4" s="76" t="s">
        <v>465</v>
      </c>
      <c r="G4" s="76" t="s">
        <v>146</v>
      </c>
      <c r="H4" s="124" t="s">
        <v>221</v>
      </c>
      <c r="I4" s="125" t="str">
        <f t="shared" si="0"/>
        <v>Key Control JA</v>
      </c>
      <c r="J4" s="125" t="str">
        <f t="shared" si="1"/>
        <v>Bitte Risikobewertung durchführen und Kontrollinformation ausfüllen</v>
      </c>
      <c r="K4" s="76" t="s">
        <v>201</v>
      </c>
      <c r="L4" s="76" t="s">
        <v>103</v>
      </c>
      <c r="M4" s="76" t="s">
        <v>109</v>
      </c>
      <c r="N4" s="124" t="s">
        <v>222</v>
      </c>
      <c r="O4" s="126" t="s">
        <v>223</v>
      </c>
      <c r="P4" s="77">
        <f>IFERROR(VLOOKUP(N4,'Drop Down'!$B$3:$C$6,2,FALSE),0)</f>
        <v>1</v>
      </c>
      <c r="Q4" s="77">
        <f>IFERROR(VLOOKUP(O4,'Drop Down'!$G$3:$H$6,2,FALSE),0)</f>
        <v>1</v>
      </c>
      <c r="R4" s="114">
        <f t="shared" si="2"/>
        <v>2</v>
      </c>
      <c r="S4" s="76" t="s">
        <v>104</v>
      </c>
      <c r="T4" s="76" t="s">
        <v>200</v>
      </c>
      <c r="U4" s="124" t="s">
        <v>15</v>
      </c>
      <c r="V4" s="124" t="s">
        <v>55</v>
      </c>
      <c r="W4" s="76" t="s">
        <v>227</v>
      </c>
      <c r="X4" s="92">
        <v>44831</v>
      </c>
      <c r="Y4" s="76" t="s">
        <v>202</v>
      </c>
      <c r="Z4" s="76" t="s">
        <v>228</v>
      </c>
      <c r="AA4" s="128"/>
      <c r="AB4" s="147">
        <v>45013</v>
      </c>
      <c r="AC4" s="147">
        <v>45028</v>
      </c>
      <c r="AD4" s="147">
        <v>45049</v>
      </c>
      <c r="AE4" s="147">
        <v>45051</v>
      </c>
      <c r="AF4" s="76"/>
      <c r="AG4" s="76"/>
      <c r="AH4" s="76"/>
      <c r="AI4" s="76"/>
    </row>
    <row r="5" spans="1:35" ht="58.3" x14ac:dyDescent="0.4">
      <c r="A5" s="115" t="s">
        <v>88</v>
      </c>
      <c r="B5" s="115" t="s">
        <v>424</v>
      </c>
      <c r="C5" s="123" t="s">
        <v>452</v>
      </c>
      <c r="D5" s="119" t="s">
        <v>464</v>
      </c>
      <c r="E5" s="76" t="s">
        <v>65</v>
      </c>
      <c r="F5" s="76" t="s">
        <v>466</v>
      </c>
      <c r="G5" s="76" t="s">
        <v>146</v>
      </c>
      <c r="H5" s="124" t="s">
        <v>221</v>
      </c>
      <c r="I5" s="125" t="str">
        <f t="shared" si="0"/>
        <v>Key Control JA</v>
      </c>
      <c r="J5" s="125" t="str">
        <f t="shared" si="1"/>
        <v>Bitte Risikobewertung durchführen und Kontrollinformation ausfüllen</v>
      </c>
      <c r="K5" s="76" t="s">
        <v>201</v>
      </c>
      <c r="L5" s="76" t="s">
        <v>52</v>
      </c>
      <c r="M5" s="76" t="s">
        <v>110</v>
      </c>
      <c r="N5" s="124" t="s">
        <v>222</v>
      </c>
      <c r="O5" s="126" t="s">
        <v>223</v>
      </c>
      <c r="P5" s="77">
        <f>IFERROR(VLOOKUP(N5,'Drop Down'!$B$3:$C$6,2,FALSE),0)</f>
        <v>1</v>
      </c>
      <c r="Q5" s="77">
        <f>IFERROR(VLOOKUP(O5,'Drop Down'!$G$3:$H$6,2,FALSE),0)</f>
        <v>1</v>
      </c>
      <c r="R5" s="114">
        <f t="shared" si="2"/>
        <v>2</v>
      </c>
      <c r="S5" s="76" t="s">
        <v>104</v>
      </c>
      <c r="T5" s="76" t="s">
        <v>200</v>
      </c>
      <c r="U5" s="124" t="s">
        <v>15</v>
      </c>
      <c r="V5" s="124" t="s">
        <v>55</v>
      </c>
      <c r="W5" s="76" t="s">
        <v>227</v>
      </c>
      <c r="X5" s="92">
        <v>44831</v>
      </c>
      <c r="Y5" s="76" t="s">
        <v>202</v>
      </c>
      <c r="Z5" s="76" t="s">
        <v>228</v>
      </c>
      <c r="AA5" s="128"/>
      <c r="AB5" s="147">
        <v>45013</v>
      </c>
      <c r="AC5" s="147">
        <v>45028</v>
      </c>
      <c r="AD5" s="147">
        <v>45049</v>
      </c>
      <c r="AE5" s="147">
        <v>45051</v>
      </c>
      <c r="AF5" s="76"/>
      <c r="AG5" s="76"/>
      <c r="AH5" s="76"/>
      <c r="AI5" s="76"/>
    </row>
    <row r="6" spans="1:35" ht="58.3" x14ac:dyDescent="0.4">
      <c r="A6" s="115" t="s">
        <v>88</v>
      </c>
      <c r="B6" s="115" t="s">
        <v>424</v>
      </c>
      <c r="C6" s="123" t="s">
        <v>452</v>
      </c>
      <c r="D6" s="119" t="s">
        <v>464</v>
      </c>
      <c r="E6" s="76" t="s">
        <v>65</v>
      </c>
      <c r="F6" s="76" t="s">
        <v>467</v>
      </c>
      <c r="G6" s="76" t="s">
        <v>183</v>
      </c>
      <c r="H6" s="124" t="s">
        <v>221</v>
      </c>
      <c r="I6" s="125" t="str">
        <f t="shared" si="0"/>
        <v>Key Control JA</v>
      </c>
      <c r="J6" s="125" t="str">
        <f t="shared" si="1"/>
        <v>Bitte Risikobewertung durchführen und Kontrollinformation ausfüllen</v>
      </c>
      <c r="K6" s="76" t="s">
        <v>201</v>
      </c>
      <c r="L6" s="76" t="s">
        <v>105</v>
      </c>
      <c r="M6" s="76" t="s">
        <v>111</v>
      </c>
      <c r="N6" s="124" t="s">
        <v>222</v>
      </c>
      <c r="O6" s="126" t="s">
        <v>223</v>
      </c>
      <c r="P6" s="77">
        <f>IFERROR(VLOOKUP(N6,'Drop Down'!$B$3:$C$6,2,FALSE),0)</f>
        <v>1</v>
      </c>
      <c r="Q6" s="77">
        <f>IFERROR(VLOOKUP(O6,'Drop Down'!$G$3:$H$6,2,FALSE),0)</f>
        <v>1</v>
      </c>
      <c r="R6" s="114">
        <f t="shared" si="2"/>
        <v>2</v>
      </c>
      <c r="S6" s="76" t="s">
        <v>106</v>
      </c>
      <c r="T6" s="76" t="s">
        <v>200</v>
      </c>
      <c r="U6" s="124" t="s">
        <v>15</v>
      </c>
      <c r="V6" s="124" t="s">
        <v>55</v>
      </c>
      <c r="W6" s="76" t="s">
        <v>229</v>
      </c>
      <c r="X6" s="92">
        <v>44831</v>
      </c>
      <c r="Y6" s="76" t="s">
        <v>202</v>
      </c>
      <c r="Z6" s="76" t="s">
        <v>228</v>
      </c>
      <c r="AA6" s="128"/>
      <c r="AB6" s="147">
        <v>45013</v>
      </c>
      <c r="AC6" s="147">
        <v>45028</v>
      </c>
      <c r="AD6" s="147">
        <v>45049</v>
      </c>
      <c r="AE6" s="147">
        <v>45051</v>
      </c>
      <c r="AF6" s="76"/>
      <c r="AG6" s="76"/>
      <c r="AH6" s="76"/>
      <c r="AI6" s="76"/>
    </row>
    <row r="7" spans="1:35" ht="58.3" x14ac:dyDescent="0.4">
      <c r="A7" s="115" t="s">
        <v>88</v>
      </c>
      <c r="B7" s="115" t="s">
        <v>424</v>
      </c>
      <c r="C7" s="123" t="s">
        <v>452</v>
      </c>
      <c r="D7" s="119" t="s">
        <v>464</v>
      </c>
      <c r="E7" s="76" t="s">
        <v>65</v>
      </c>
      <c r="F7" s="76" t="s">
        <v>468</v>
      </c>
      <c r="G7" s="76" t="s">
        <v>183</v>
      </c>
      <c r="H7" s="124" t="s">
        <v>221</v>
      </c>
      <c r="I7" s="125" t="str">
        <f t="shared" si="0"/>
        <v>Key Control JA</v>
      </c>
      <c r="J7" s="125" t="str">
        <f t="shared" si="1"/>
        <v>Bitte Risikobewertung durchführen und Kontrollinformation ausfüllen</v>
      </c>
      <c r="K7" s="76" t="s">
        <v>124</v>
      </c>
      <c r="L7" s="76" t="s">
        <v>52</v>
      </c>
      <c r="M7" s="76" t="s">
        <v>110</v>
      </c>
      <c r="N7" s="124" t="s">
        <v>222</v>
      </c>
      <c r="O7" s="126" t="s">
        <v>223</v>
      </c>
      <c r="P7" s="77">
        <f>IFERROR(VLOOKUP(N7,'Drop Down'!$B$3:$C$6,2,FALSE),0)</f>
        <v>1</v>
      </c>
      <c r="Q7" s="77">
        <f>IFERROR(VLOOKUP(O7,'Drop Down'!$G$3:$H$6,2,FALSE),0)</f>
        <v>1</v>
      </c>
      <c r="R7" s="114">
        <f t="shared" si="2"/>
        <v>2</v>
      </c>
      <c r="S7" s="76" t="s">
        <v>159</v>
      </c>
      <c r="T7" s="76" t="s">
        <v>124</v>
      </c>
      <c r="U7" s="124" t="s">
        <v>15</v>
      </c>
      <c r="V7" s="124" t="s">
        <v>55</v>
      </c>
      <c r="W7" s="76" t="s">
        <v>230</v>
      </c>
      <c r="X7" s="92">
        <v>44831</v>
      </c>
      <c r="Y7" s="76" t="s">
        <v>202</v>
      </c>
      <c r="Z7" s="76" t="s">
        <v>228</v>
      </c>
      <c r="AA7" s="128"/>
      <c r="AB7" s="147">
        <v>45013</v>
      </c>
      <c r="AC7" s="147">
        <v>45028</v>
      </c>
      <c r="AD7" s="147">
        <v>45049</v>
      </c>
      <c r="AE7" s="147">
        <v>45051</v>
      </c>
      <c r="AF7" s="76"/>
      <c r="AG7" s="76"/>
      <c r="AH7" s="76"/>
      <c r="AI7" s="76"/>
    </row>
    <row r="8" spans="1:35" s="116" customFormat="1" ht="58.3" x14ac:dyDescent="0.4">
      <c r="A8" s="115" t="s">
        <v>88</v>
      </c>
      <c r="B8" s="115" t="s">
        <v>424</v>
      </c>
      <c r="C8" s="137" t="s">
        <v>452</v>
      </c>
      <c r="D8" s="119" t="s">
        <v>469</v>
      </c>
      <c r="E8" s="76" t="s">
        <v>63</v>
      </c>
      <c r="F8" s="129" t="s">
        <v>470</v>
      </c>
      <c r="G8" s="140" t="s">
        <v>146</v>
      </c>
      <c r="H8" s="124" t="s">
        <v>221</v>
      </c>
      <c r="I8" s="125" t="str">
        <f t="shared" si="0"/>
        <v>Key Control JA</v>
      </c>
      <c r="J8" s="125" t="str">
        <f t="shared" si="1"/>
        <v>Bitte Risikobewertung durchführen und Kontrollinformation ausfüllen</v>
      </c>
      <c r="K8" s="129" t="s">
        <v>201</v>
      </c>
      <c r="L8" s="76" t="s">
        <v>52</v>
      </c>
      <c r="M8" s="76" t="s">
        <v>110</v>
      </c>
      <c r="N8" s="124" t="s">
        <v>222</v>
      </c>
      <c r="O8" s="126" t="s">
        <v>231</v>
      </c>
      <c r="P8" s="77">
        <f>IFERROR(VLOOKUP(N8,'Drop Down'!$B$3:$C$6,2,FALSE),0)</f>
        <v>1</v>
      </c>
      <c r="Q8" s="77">
        <f>IFERROR(VLOOKUP(O8,'Drop Down'!$G$3:$H$6,2,FALSE),0)</f>
        <v>3</v>
      </c>
      <c r="R8" s="114">
        <f t="shared" si="2"/>
        <v>4</v>
      </c>
      <c r="S8" s="76" t="s">
        <v>417</v>
      </c>
      <c r="T8" s="129" t="s">
        <v>200</v>
      </c>
      <c r="U8" s="124" t="s">
        <v>15</v>
      </c>
      <c r="V8" s="124" t="s">
        <v>55</v>
      </c>
      <c r="W8" s="76" t="s">
        <v>232</v>
      </c>
      <c r="X8" s="131">
        <v>44831</v>
      </c>
      <c r="Y8" s="132" t="s">
        <v>202</v>
      </c>
      <c r="Z8" s="132" t="s">
        <v>228</v>
      </c>
      <c r="AA8" s="128"/>
      <c r="AB8" s="147">
        <v>45013</v>
      </c>
      <c r="AC8" s="147">
        <v>45028</v>
      </c>
      <c r="AD8" s="147">
        <v>45049</v>
      </c>
      <c r="AE8" s="147">
        <v>45051</v>
      </c>
      <c r="AF8" s="76"/>
      <c r="AG8" s="76"/>
      <c r="AH8" s="76"/>
      <c r="AI8" s="76"/>
    </row>
    <row r="9" spans="1:35" ht="58.3" x14ac:dyDescent="0.4">
      <c r="A9" s="115" t="s">
        <v>88</v>
      </c>
      <c r="B9" s="115" t="s">
        <v>424</v>
      </c>
      <c r="C9" s="123" t="s">
        <v>452</v>
      </c>
      <c r="D9" s="119" t="s">
        <v>469</v>
      </c>
      <c r="E9" s="76" t="s">
        <v>63</v>
      </c>
      <c r="F9" s="76" t="s">
        <v>471</v>
      </c>
      <c r="G9" s="115" t="s">
        <v>146</v>
      </c>
      <c r="H9" s="124" t="s">
        <v>221</v>
      </c>
      <c r="I9" s="125" t="str">
        <f t="shared" si="0"/>
        <v>Key Control JA</v>
      </c>
      <c r="J9" s="125" t="str">
        <f t="shared" si="1"/>
        <v>Bitte Risikobewertung durchführen und Kontrollinformation ausfüllen</v>
      </c>
      <c r="K9" s="76" t="s">
        <v>201</v>
      </c>
      <c r="L9" s="76" t="s">
        <v>115</v>
      </c>
      <c r="M9" s="76" t="s">
        <v>112</v>
      </c>
      <c r="N9" s="124" t="s">
        <v>222</v>
      </c>
      <c r="O9" s="126" t="s">
        <v>233</v>
      </c>
      <c r="P9" s="77">
        <f>IFERROR(VLOOKUP(N9,'Drop Down'!$B$3:$C$6,2,FALSE),0)</f>
        <v>1</v>
      </c>
      <c r="Q9" s="77">
        <f>IFERROR(VLOOKUP(O9,'Drop Down'!$G$3:$H$6,2,FALSE),0)</f>
        <v>2</v>
      </c>
      <c r="R9" s="114">
        <f t="shared" si="2"/>
        <v>3</v>
      </c>
      <c r="S9" s="76" t="s">
        <v>417</v>
      </c>
      <c r="T9" s="76" t="s">
        <v>200</v>
      </c>
      <c r="U9" s="124" t="s">
        <v>15</v>
      </c>
      <c r="V9" s="124" t="s">
        <v>55</v>
      </c>
      <c r="W9" s="76" t="s">
        <v>232</v>
      </c>
      <c r="X9" s="92">
        <v>44831</v>
      </c>
      <c r="Y9" s="76" t="s">
        <v>202</v>
      </c>
      <c r="Z9" s="76" t="s">
        <v>228</v>
      </c>
      <c r="AA9" s="128"/>
      <c r="AB9" s="147">
        <v>45013</v>
      </c>
      <c r="AC9" s="147">
        <v>45028</v>
      </c>
      <c r="AD9" s="147">
        <v>45049</v>
      </c>
      <c r="AE9" s="147">
        <v>45051</v>
      </c>
      <c r="AF9" s="76"/>
      <c r="AG9" s="76"/>
      <c r="AH9" s="76"/>
      <c r="AI9" s="76"/>
    </row>
    <row r="10" spans="1:35" ht="58.3" x14ac:dyDescent="0.4">
      <c r="A10" s="115" t="s">
        <v>88</v>
      </c>
      <c r="B10" s="115" t="s">
        <v>424</v>
      </c>
      <c r="C10" s="123" t="s">
        <v>452</v>
      </c>
      <c r="D10" s="119" t="s">
        <v>469</v>
      </c>
      <c r="E10" s="76" t="s">
        <v>63</v>
      </c>
      <c r="F10" s="76" t="s">
        <v>472</v>
      </c>
      <c r="G10" s="76" t="s">
        <v>146</v>
      </c>
      <c r="H10" s="124" t="s">
        <v>221</v>
      </c>
      <c r="I10" s="125" t="str">
        <f t="shared" si="0"/>
        <v>Key Control JA</v>
      </c>
      <c r="J10" s="125" t="str">
        <f t="shared" si="1"/>
        <v>Bitte Risikobewertung durchführen und Kontrollinformation ausfüllen</v>
      </c>
      <c r="K10" s="76" t="s">
        <v>201</v>
      </c>
      <c r="L10" s="76" t="s">
        <v>115</v>
      </c>
      <c r="M10" s="76" t="s">
        <v>112</v>
      </c>
      <c r="N10" s="124" t="s">
        <v>222</v>
      </c>
      <c r="O10" s="126" t="s">
        <v>233</v>
      </c>
      <c r="P10" s="77">
        <f>IFERROR(VLOOKUP(N10,'Drop Down'!$B$3:$C$6,2,FALSE),0)</f>
        <v>1</v>
      </c>
      <c r="Q10" s="77">
        <f>IFERROR(VLOOKUP(O10,'Drop Down'!$G$3:$H$6,2,FALSE),0)</f>
        <v>2</v>
      </c>
      <c r="R10" s="114">
        <f t="shared" si="2"/>
        <v>3</v>
      </c>
      <c r="S10" s="76" t="s">
        <v>417</v>
      </c>
      <c r="T10" s="76" t="s">
        <v>200</v>
      </c>
      <c r="U10" s="124" t="s">
        <v>15</v>
      </c>
      <c r="V10" s="124" t="s">
        <v>55</v>
      </c>
      <c r="W10" s="76" t="s">
        <v>232</v>
      </c>
      <c r="X10" s="92">
        <v>44831</v>
      </c>
      <c r="Y10" s="76" t="s">
        <v>202</v>
      </c>
      <c r="Z10" s="76" t="s">
        <v>228</v>
      </c>
      <c r="AA10" s="128"/>
      <c r="AB10" s="147">
        <v>45013</v>
      </c>
      <c r="AC10" s="147">
        <v>45028</v>
      </c>
      <c r="AD10" s="147">
        <v>45049</v>
      </c>
      <c r="AE10" s="147">
        <v>45051</v>
      </c>
      <c r="AF10" s="76"/>
      <c r="AG10" s="76"/>
      <c r="AH10" s="76"/>
      <c r="AI10" s="76"/>
    </row>
    <row r="11" spans="1:35" ht="58.3" x14ac:dyDescent="0.4">
      <c r="A11" s="115" t="s">
        <v>88</v>
      </c>
      <c r="B11" s="115" t="s">
        <v>424</v>
      </c>
      <c r="C11" s="123" t="s">
        <v>452</v>
      </c>
      <c r="D11" s="119" t="s">
        <v>469</v>
      </c>
      <c r="E11" s="76" t="s">
        <v>63</v>
      </c>
      <c r="F11" s="76" t="s">
        <v>473</v>
      </c>
      <c r="G11" s="76" t="s">
        <v>146</v>
      </c>
      <c r="H11" s="124" t="s">
        <v>221</v>
      </c>
      <c r="I11" s="125" t="str">
        <f t="shared" si="0"/>
        <v>Key Control JA</v>
      </c>
      <c r="J11" s="125" t="str">
        <f t="shared" si="1"/>
        <v>Bitte Risikobewertung durchführen und Kontrollinformation ausfüllen</v>
      </c>
      <c r="K11" s="76" t="s">
        <v>201</v>
      </c>
      <c r="L11" s="76" t="s">
        <v>115</v>
      </c>
      <c r="M11" s="76" t="s">
        <v>112</v>
      </c>
      <c r="N11" s="124" t="s">
        <v>222</v>
      </c>
      <c r="O11" s="126" t="s">
        <v>223</v>
      </c>
      <c r="P11" s="77">
        <f>IFERROR(VLOOKUP(N11,'Drop Down'!$B$3:$C$6,2,FALSE),0)</f>
        <v>1</v>
      </c>
      <c r="Q11" s="77">
        <f>IFERROR(VLOOKUP(O11,'Drop Down'!$G$3:$H$6,2,FALSE),0)</f>
        <v>1</v>
      </c>
      <c r="R11" s="114">
        <f t="shared" si="2"/>
        <v>2</v>
      </c>
      <c r="S11" s="76" t="s">
        <v>417</v>
      </c>
      <c r="T11" s="76" t="s">
        <v>200</v>
      </c>
      <c r="U11" s="124" t="s">
        <v>15</v>
      </c>
      <c r="V11" s="124" t="s">
        <v>55</v>
      </c>
      <c r="W11" s="76" t="s">
        <v>232</v>
      </c>
      <c r="X11" s="92">
        <v>44831</v>
      </c>
      <c r="Y11" s="76" t="s">
        <v>202</v>
      </c>
      <c r="Z11" s="76" t="s">
        <v>228</v>
      </c>
      <c r="AA11" s="128"/>
      <c r="AB11" s="147">
        <v>45013</v>
      </c>
      <c r="AC11" s="147">
        <v>45028</v>
      </c>
      <c r="AD11" s="147">
        <v>45049</v>
      </c>
      <c r="AE11" s="147">
        <v>45051</v>
      </c>
      <c r="AF11" s="76"/>
      <c r="AG11" s="76"/>
      <c r="AH11" s="76"/>
      <c r="AI11" s="76"/>
    </row>
    <row r="12" spans="1:35" ht="58.3" x14ac:dyDescent="0.4">
      <c r="A12" s="115" t="s">
        <v>88</v>
      </c>
      <c r="B12" s="115" t="s">
        <v>424</v>
      </c>
      <c r="C12" s="123" t="s">
        <v>452</v>
      </c>
      <c r="D12" s="119" t="s">
        <v>469</v>
      </c>
      <c r="E12" s="76" t="s">
        <v>63</v>
      </c>
      <c r="F12" s="76" t="s">
        <v>474</v>
      </c>
      <c r="G12" s="115" t="s">
        <v>146</v>
      </c>
      <c r="H12" s="124" t="s">
        <v>221</v>
      </c>
      <c r="I12" s="125" t="str">
        <f t="shared" si="0"/>
        <v>Key Control JA</v>
      </c>
      <c r="J12" s="125" t="str">
        <f t="shared" si="1"/>
        <v>Bitte Risikobewertung durchführen und Kontrollinformation ausfüllen</v>
      </c>
      <c r="K12" s="76" t="s">
        <v>201</v>
      </c>
      <c r="L12" s="76" t="s">
        <v>115</v>
      </c>
      <c r="M12" s="76" t="s">
        <v>112</v>
      </c>
      <c r="N12" s="124" t="s">
        <v>222</v>
      </c>
      <c r="O12" s="126" t="s">
        <v>231</v>
      </c>
      <c r="P12" s="77">
        <f>IFERROR(VLOOKUP(N12,'Drop Down'!$B$3:$C$6,2,FALSE),0)</f>
        <v>1</v>
      </c>
      <c r="Q12" s="77">
        <f>IFERROR(VLOOKUP(O12,'Drop Down'!$G$3:$H$6,2,FALSE),0)</f>
        <v>3</v>
      </c>
      <c r="R12" s="114">
        <f t="shared" si="2"/>
        <v>4</v>
      </c>
      <c r="S12" s="76" t="s">
        <v>417</v>
      </c>
      <c r="T12" s="76" t="s">
        <v>200</v>
      </c>
      <c r="U12" s="124" t="s">
        <v>15</v>
      </c>
      <c r="V12" s="124" t="s">
        <v>55</v>
      </c>
      <c r="W12" s="76" t="s">
        <v>232</v>
      </c>
      <c r="X12" s="92">
        <v>44831</v>
      </c>
      <c r="Y12" s="76" t="s">
        <v>202</v>
      </c>
      <c r="Z12" s="76" t="s">
        <v>228</v>
      </c>
      <c r="AA12" s="128"/>
      <c r="AB12" s="147">
        <v>45013</v>
      </c>
      <c r="AC12" s="147">
        <v>45028</v>
      </c>
      <c r="AD12" s="147">
        <v>45049</v>
      </c>
      <c r="AE12" s="147">
        <v>45051</v>
      </c>
      <c r="AF12" s="76"/>
      <c r="AG12" s="76"/>
      <c r="AH12" s="76"/>
      <c r="AI12" s="76"/>
    </row>
    <row r="13" spans="1:35" ht="58.3" x14ac:dyDescent="0.4">
      <c r="A13" s="115" t="s">
        <v>88</v>
      </c>
      <c r="B13" s="115" t="s">
        <v>424</v>
      </c>
      <c r="C13" s="123" t="s">
        <v>452</v>
      </c>
      <c r="D13" s="119" t="s">
        <v>475</v>
      </c>
      <c r="E13" s="76" t="s">
        <v>64</v>
      </c>
      <c r="F13" s="76" t="s">
        <v>476</v>
      </c>
      <c r="G13" s="76" t="s">
        <v>146</v>
      </c>
      <c r="H13" s="124" t="s">
        <v>221</v>
      </c>
      <c r="I13" s="125" t="str">
        <f t="shared" si="0"/>
        <v>Key Control JA</v>
      </c>
      <c r="J13" s="125" t="str">
        <f t="shared" si="1"/>
        <v>Bitte Risikobewertung durchführen und Kontrollinformation ausfüllen</v>
      </c>
      <c r="K13" s="76" t="s">
        <v>201</v>
      </c>
      <c r="L13" s="76" t="s">
        <v>115</v>
      </c>
      <c r="M13" s="76" t="s">
        <v>112</v>
      </c>
      <c r="N13" s="124" t="s">
        <v>222</v>
      </c>
      <c r="O13" s="126" t="s">
        <v>223</v>
      </c>
      <c r="P13" s="77">
        <f>IFERROR(VLOOKUP(N13,'Drop Down'!$B$3:$C$6,2,FALSE),0)</f>
        <v>1</v>
      </c>
      <c r="Q13" s="77">
        <f>IFERROR(VLOOKUP(O13,'Drop Down'!$G$3:$H$6,2,FALSE),0)</f>
        <v>1</v>
      </c>
      <c r="R13" s="114">
        <f t="shared" si="2"/>
        <v>2</v>
      </c>
      <c r="S13" s="76" t="s">
        <v>417</v>
      </c>
      <c r="T13" s="76" t="s">
        <v>200</v>
      </c>
      <c r="U13" s="124" t="s">
        <v>15</v>
      </c>
      <c r="V13" s="124" t="s">
        <v>55</v>
      </c>
      <c r="W13" s="76" t="s">
        <v>232</v>
      </c>
      <c r="X13" s="92">
        <v>44831</v>
      </c>
      <c r="Y13" s="76" t="s">
        <v>202</v>
      </c>
      <c r="Z13" s="76" t="s">
        <v>228</v>
      </c>
      <c r="AA13" s="128"/>
      <c r="AB13" s="147">
        <v>45013</v>
      </c>
      <c r="AC13" s="147">
        <v>45028</v>
      </c>
      <c r="AD13" s="147">
        <v>45049</v>
      </c>
      <c r="AE13" s="147">
        <v>45051</v>
      </c>
      <c r="AF13" s="76"/>
      <c r="AG13" s="76"/>
      <c r="AH13" s="76"/>
      <c r="AI13" s="76"/>
    </row>
    <row r="14" spans="1:35" ht="58.3" x14ac:dyDescent="0.4">
      <c r="A14" s="115" t="s">
        <v>88</v>
      </c>
      <c r="B14" s="115" t="s">
        <v>424</v>
      </c>
      <c r="C14" s="123" t="s">
        <v>452</v>
      </c>
      <c r="D14" s="119" t="s">
        <v>475</v>
      </c>
      <c r="E14" s="76" t="s">
        <v>64</v>
      </c>
      <c r="F14" s="76" t="s">
        <v>477</v>
      </c>
      <c r="G14" s="76" t="s">
        <v>146</v>
      </c>
      <c r="H14" s="124" t="s">
        <v>221</v>
      </c>
      <c r="I14" s="125" t="str">
        <f t="shared" si="0"/>
        <v>Key Control JA</v>
      </c>
      <c r="J14" s="125" t="str">
        <f t="shared" si="1"/>
        <v>Bitte Risikobewertung durchführen und Kontrollinformation ausfüllen</v>
      </c>
      <c r="K14" s="76" t="s">
        <v>201</v>
      </c>
      <c r="L14" s="76" t="s">
        <v>115</v>
      </c>
      <c r="M14" s="76" t="s">
        <v>112</v>
      </c>
      <c r="N14" s="124" t="s">
        <v>222</v>
      </c>
      <c r="O14" s="126" t="s">
        <v>223</v>
      </c>
      <c r="P14" s="77">
        <f>IFERROR(VLOOKUP(N14,'Drop Down'!$B$3:$C$6,2,FALSE),0)</f>
        <v>1</v>
      </c>
      <c r="Q14" s="77">
        <f>IFERROR(VLOOKUP(O14,'Drop Down'!$G$3:$H$6,2,FALSE),0)</f>
        <v>1</v>
      </c>
      <c r="R14" s="114">
        <f t="shared" si="2"/>
        <v>2</v>
      </c>
      <c r="S14" s="76" t="s">
        <v>417</v>
      </c>
      <c r="T14" s="76" t="s">
        <v>200</v>
      </c>
      <c r="U14" s="124" t="s">
        <v>15</v>
      </c>
      <c r="V14" s="124" t="s">
        <v>55</v>
      </c>
      <c r="W14" s="76" t="s">
        <v>232</v>
      </c>
      <c r="X14" s="92">
        <v>44831</v>
      </c>
      <c r="Y14" s="76" t="s">
        <v>202</v>
      </c>
      <c r="Z14" s="76" t="s">
        <v>228</v>
      </c>
      <c r="AA14" s="128"/>
      <c r="AB14" s="147">
        <v>45013</v>
      </c>
      <c r="AC14" s="147">
        <v>45028</v>
      </c>
      <c r="AD14" s="147">
        <v>45049</v>
      </c>
      <c r="AE14" s="147">
        <v>45051</v>
      </c>
      <c r="AF14" s="76"/>
      <c r="AG14" s="76"/>
      <c r="AH14" s="76"/>
      <c r="AI14" s="76"/>
    </row>
    <row r="15" spans="1:35" ht="58.3" x14ac:dyDescent="0.4">
      <c r="A15" s="115" t="s">
        <v>88</v>
      </c>
      <c r="B15" s="115" t="s">
        <v>424</v>
      </c>
      <c r="C15" s="123" t="s">
        <v>452</v>
      </c>
      <c r="D15" s="119" t="s">
        <v>475</v>
      </c>
      <c r="E15" s="76" t="s">
        <v>64</v>
      </c>
      <c r="F15" s="76" t="s">
        <v>478</v>
      </c>
      <c r="G15" s="76" t="s">
        <v>146</v>
      </c>
      <c r="H15" s="124" t="s">
        <v>221</v>
      </c>
      <c r="I15" s="125" t="str">
        <f t="shared" si="0"/>
        <v>Key Control JA</v>
      </c>
      <c r="J15" s="125" t="str">
        <f t="shared" si="1"/>
        <v>Bitte Risikobewertung durchführen und Kontrollinformation ausfüllen</v>
      </c>
      <c r="K15" s="76" t="s">
        <v>201</v>
      </c>
      <c r="L15" s="76" t="s">
        <v>115</v>
      </c>
      <c r="M15" s="76" t="s">
        <v>113</v>
      </c>
      <c r="N15" s="124" t="s">
        <v>222</v>
      </c>
      <c r="O15" s="126" t="s">
        <v>223</v>
      </c>
      <c r="P15" s="77">
        <f>IFERROR(VLOOKUP(N15,'Drop Down'!$B$3:$C$6,2,FALSE),0)</f>
        <v>1</v>
      </c>
      <c r="Q15" s="77">
        <f>IFERROR(VLOOKUP(O15,'Drop Down'!$G$3:$H$6,2,FALSE),0)</f>
        <v>1</v>
      </c>
      <c r="R15" s="114">
        <f t="shared" si="2"/>
        <v>2</v>
      </c>
      <c r="S15" s="76" t="s">
        <v>417</v>
      </c>
      <c r="T15" s="76" t="s">
        <v>200</v>
      </c>
      <c r="U15" s="124" t="s">
        <v>15</v>
      </c>
      <c r="V15" s="124" t="s">
        <v>55</v>
      </c>
      <c r="W15" s="76" t="s">
        <v>232</v>
      </c>
      <c r="X15" s="92">
        <v>44831</v>
      </c>
      <c r="Y15" s="76" t="s">
        <v>202</v>
      </c>
      <c r="Z15" s="76" t="s">
        <v>228</v>
      </c>
      <c r="AA15" s="128"/>
      <c r="AB15" s="147">
        <v>45013</v>
      </c>
      <c r="AC15" s="147">
        <v>45028</v>
      </c>
      <c r="AD15" s="147">
        <v>45049</v>
      </c>
      <c r="AE15" s="147">
        <v>45051</v>
      </c>
      <c r="AF15" s="76"/>
      <c r="AG15" s="76"/>
      <c r="AH15" s="76"/>
      <c r="AI15" s="76"/>
    </row>
    <row r="16" spans="1:35" ht="58.3" x14ac:dyDescent="0.4">
      <c r="A16" s="115" t="s">
        <v>88</v>
      </c>
      <c r="B16" s="115" t="s">
        <v>424</v>
      </c>
      <c r="C16" s="123" t="s">
        <v>452</v>
      </c>
      <c r="D16" s="119" t="s">
        <v>475</v>
      </c>
      <c r="E16" s="76" t="s">
        <v>64</v>
      </c>
      <c r="F16" s="76" t="s">
        <v>479</v>
      </c>
      <c r="G16" s="76" t="s">
        <v>146</v>
      </c>
      <c r="H16" s="124" t="s">
        <v>221</v>
      </c>
      <c r="I16" s="125" t="str">
        <f t="shared" si="0"/>
        <v>Key Control JA</v>
      </c>
      <c r="J16" s="125" t="str">
        <f t="shared" si="1"/>
        <v>Bitte Risikobewertung durchführen und Kontrollinformation ausfüllen</v>
      </c>
      <c r="K16" s="76" t="s">
        <v>201</v>
      </c>
      <c r="L16" s="76" t="s">
        <v>115</v>
      </c>
      <c r="M16" s="76" t="s">
        <v>114</v>
      </c>
      <c r="N16" s="124" t="s">
        <v>222</v>
      </c>
      <c r="O16" s="126" t="s">
        <v>231</v>
      </c>
      <c r="P16" s="77">
        <f>IFERROR(VLOOKUP(N16,'Drop Down'!$B$3:$C$6,2,FALSE),0)</f>
        <v>1</v>
      </c>
      <c r="Q16" s="77">
        <f>IFERROR(VLOOKUP(O16,'Drop Down'!$G$3:$H$6,2,FALSE),0)</f>
        <v>3</v>
      </c>
      <c r="R16" s="114">
        <f t="shared" si="2"/>
        <v>4</v>
      </c>
      <c r="S16" s="76" t="s">
        <v>417</v>
      </c>
      <c r="T16" s="76" t="s">
        <v>200</v>
      </c>
      <c r="U16" s="124" t="s">
        <v>15</v>
      </c>
      <c r="V16" s="124" t="s">
        <v>55</v>
      </c>
      <c r="W16" s="76" t="s">
        <v>232</v>
      </c>
      <c r="X16" s="92">
        <v>44831</v>
      </c>
      <c r="Y16" s="76" t="s">
        <v>202</v>
      </c>
      <c r="Z16" s="76" t="s">
        <v>228</v>
      </c>
      <c r="AA16" s="128"/>
      <c r="AB16" s="147">
        <v>45013</v>
      </c>
      <c r="AC16" s="147">
        <v>45028</v>
      </c>
      <c r="AD16" s="147">
        <v>45049</v>
      </c>
      <c r="AE16" s="147">
        <v>45051</v>
      </c>
      <c r="AF16" s="76"/>
      <c r="AG16" s="76"/>
      <c r="AH16" s="76"/>
      <c r="AI16" s="76"/>
    </row>
    <row r="17" spans="1:35" ht="58.3" x14ac:dyDescent="0.4">
      <c r="A17" s="115" t="s">
        <v>88</v>
      </c>
      <c r="B17" s="115" t="s">
        <v>424</v>
      </c>
      <c r="C17" s="123" t="s">
        <v>452</v>
      </c>
      <c r="D17" s="119" t="s">
        <v>480</v>
      </c>
      <c r="E17" s="76" t="s">
        <v>184</v>
      </c>
      <c r="F17" s="76" t="s">
        <v>481</v>
      </c>
      <c r="G17" s="76" t="s">
        <v>185</v>
      </c>
      <c r="H17" s="124" t="s">
        <v>221</v>
      </c>
      <c r="I17" s="125" t="str">
        <f t="shared" si="0"/>
        <v>Key Control JA</v>
      </c>
      <c r="J17" s="125" t="str">
        <f t="shared" si="1"/>
        <v>Bitte Risikobewertung durchführen und Kontrollinformation ausfüllen</v>
      </c>
      <c r="K17" s="76" t="s">
        <v>201</v>
      </c>
      <c r="L17" s="76" t="s">
        <v>186</v>
      </c>
      <c r="M17" s="76" t="s">
        <v>187</v>
      </c>
      <c r="N17" s="124" t="s">
        <v>222</v>
      </c>
      <c r="O17" s="126" t="s">
        <v>233</v>
      </c>
      <c r="P17" s="77">
        <f>IFERROR(VLOOKUP(N17,'Drop Down'!$B$3:$C$6,2,FALSE),0)</f>
        <v>1</v>
      </c>
      <c r="Q17" s="77">
        <f>IFERROR(VLOOKUP(O17,'Drop Down'!$G$3:$H$6,2,FALSE),0)</f>
        <v>2</v>
      </c>
      <c r="R17" s="114">
        <f t="shared" si="2"/>
        <v>3</v>
      </c>
      <c r="S17" s="76" t="s">
        <v>188</v>
      </c>
      <c r="T17" s="76" t="s">
        <v>200</v>
      </c>
      <c r="U17" s="124" t="s">
        <v>15</v>
      </c>
      <c r="V17" s="124" t="s">
        <v>55</v>
      </c>
      <c r="W17" s="76" t="s">
        <v>232</v>
      </c>
      <c r="X17" s="92">
        <v>44831</v>
      </c>
      <c r="Y17" s="76" t="s">
        <v>202</v>
      </c>
      <c r="Z17" s="76" t="s">
        <v>228</v>
      </c>
      <c r="AA17" s="128"/>
      <c r="AB17" s="147">
        <v>45013</v>
      </c>
      <c r="AC17" s="147">
        <v>45028</v>
      </c>
      <c r="AD17" s="147">
        <v>45049</v>
      </c>
      <c r="AE17" s="147">
        <v>45051</v>
      </c>
      <c r="AF17" s="76"/>
      <c r="AG17" s="76"/>
      <c r="AH17" s="76"/>
      <c r="AI17" s="76"/>
    </row>
    <row r="18" spans="1:35" s="116" customFormat="1" ht="58.3" x14ac:dyDescent="0.4">
      <c r="A18" s="115" t="s">
        <v>88</v>
      </c>
      <c r="B18" s="115" t="s">
        <v>424</v>
      </c>
      <c r="C18" s="123" t="s">
        <v>452</v>
      </c>
      <c r="D18" s="119" t="s">
        <v>480</v>
      </c>
      <c r="E18" s="76" t="s">
        <v>184</v>
      </c>
      <c r="F18" s="76" t="s">
        <v>482</v>
      </c>
      <c r="G18" s="76" t="s">
        <v>185</v>
      </c>
      <c r="H18" s="124" t="s">
        <v>221</v>
      </c>
      <c r="I18" s="125" t="str">
        <f t="shared" si="0"/>
        <v>Key Control JA</v>
      </c>
      <c r="J18" s="125" t="str">
        <f t="shared" si="1"/>
        <v>Bitte Risikobewertung durchführen und Kontrollinformation ausfüllen</v>
      </c>
      <c r="K18" s="76" t="s">
        <v>201</v>
      </c>
      <c r="L18" s="76" t="s">
        <v>186</v>
      </c>
      <c r="M18" s="76" t="s">
        <v>187</v>
      </c>
      <c r="N18" s="124" t="s">
        <v>222</v>
      </c>
      <c r="O18" s="126" t="s">
        <v>223</v>
      </c>
      <c r="P18" s="77">
        <f>IFERROR(VLOOKUP(N18,'Drop Down'!$B$3:$C$6,2,FALSE),0)</f>
        <v>1</v>
      </c>
      <c r="Q18" s="77">
        <f>IFERROR(VLOOKUP(O18,'Drop Down'!$G$3:$H$6,2,FALSE),0)</f>
        <v>1</v>
      </c>
      <c r="R18" s="114">
        <f t="shared" si="2"/>
        <v>2</v>
      </c>
      <c r="S18" s="76" t="s">
        <v>189</v>
      </c>
      <c r="T18" s="76" t="s">
        <v>200</v>
      </c>
      <c r="U18" s="124" t="s">
        <v>15</v>
      </c>
      <c r="V18" s="124" t="s">
        <v>55</v>
      </c>
      <c r="W18" s="76" t="s">
        <v>232</v>
      </c>
      <c r="X18" s="92">
        <v>44831</v>
      </c>
      <c r="Y18" s="76" t="s">
        <v>202</v>
      </c>
      <c r="Z18" s="76" t="s">
        <v>228</v>
      </c>
      <c r="AA18" s="128"/>
      <c r="AB18" s="147">
        <v>45013</v>
      </c>
      <c r="AC18" s="147">
        <v>45028</v>
      </c>
      <c r="AD18" s="147">
        <v>45049</v>
      </c>
      <c r="AE18" s="147">
        <v>45051</v>
      </c>
      <c r="AF18" s="76"/>
      <c r="AG18" s="76"/>
      <c r="AH18" s="76"/>
      <c r="AI18" s="76"/>
    </row>
    <row r="19" spans="1:35" ht="58.3" x14ac:dyDescent="0.4">
      <c r="A19" s="115" t="s">
        <v>88</v>
      </c>
      <c r="B19" s="115" t="s">
        <v>424</v>
      </c>
      <c r="C19" s="123" t="s">
        <v>452</v>
      </c>
      <c r="D19" s="119" t="s">
        <v>480</v>
      </c>
      <c r="E19" s="76" t="s">
        <v>184</v>
      </c>
      <c r="F19" s="76" t="s">
        <v>483</v>
      </c>
      <c r="G19" s="76" t="s">
        <v>183</v>
      </c>
      <c r="H19" s="124" t="s">
        <v>221</v>
      </c>
      <c r="I19" s="125" t="str">
        <f t="shared" si="0"/>
        <v>Key Control JA</v>
      </c>
      <c r="J19" s="125" t="str">
        <f t="shared" si="1"/>
        <v>Bitte Risikobewertung durchführen und Kontrollinformation ausfüllen</v>
      </c>
      <c r="K19" s="76" t="s">
        <v>201</v>
      </c>
      <c r="L19" s="76" t="s">
        <v>52</v>
      </c>
      <c r="M19" s="76" t="s">
        <v>110</v>
      </c>
      <c r="N19" s="124" t="s">
        <v>222</v>
      </c>
      <c r="O19" s="126" t="s">
        <v>223</v>
      </c>
      <c r="P19" s="77">
        <f>IFERROR(VLOOKUP(N19,'Drop Down'!$B$3:$C$6,2,FALSE),0)</f>
        <v>1</v>
      </c>
      <c r="Q19" s="77">
        <f>IFERROR(VLOOKUP(O19,'Drop Down'!$G$3:$H$6,2,FALSE),0)</f>
        <v>1</v>
      </c>
      <c r="R19" s="114">
        <f t="shared" si="2"/>
        <v>2</v>
      </c>
      <c r="S19" s="76" t="s">
        <v>106</v>
      </c>
      <c r="T19" s="76" t="s">
        <v>200</v>
      </c>
      <c r="U19" s="124" t="s">
        <v>15</v>
      </c>
      <c r="V19" s="124" t="s">
        <v>55</v>
      </c>
      <c r="W19" s="76" t="s">
        <v>229</v>
      </c>
      <c r="X19" s="92">
        <v>44831</v>
      </c>
      <c r="Y19" s="76" t="s">
        <v>202</v>
      </c>
      <c r="Z19" s="76" t="s">
        <v>228</v>
      </c>
      <c r="AA19" s="128"/>
      <c r="AB19" s="147">
        <v>45013</v>
      </c>
      <c r="AC19" s="147">
        <v>45028</v>
      </c>
      <c r="AD19" s="147">
        <v>45049</v>
      </c>
      <c r="AE19" s="147">
        <v>45051</v>
      </c>
      <c r="AF19" s="76"/>
      <c r="AG19" s="76"/>
      <c r="AH19" s="76"/>
      <c r="AI19" s="76"/>
    </row>
    <row r="20" spans="1:35" ht="58.3" x14ac:dyDescent="0.4">
      <c r="A20" s="115" t="s">
        <v>88</v>
      </c>
      <c r="B20" s="115" t="s">
        <v>424</v>
      </c>
      <c r="C20" s="123" t="s">
        <v>452</v>
      </c>
      <c r="D20" s="119" t="s">
        <v>480</v>
      </c>
      <c r="E20" s="76" t="s">
        <v>184</v>
      </c>
      <c r="F20" s="76" t="s">
        <v>484</v>
      </c>
      <c r="G20" s="76" t="s">
        <v>183</v>
      </c>
      <c r="H20" s="124" t="s">
        <v>221</v>
      </c>
      <c r="I20" s="125" t="str">
        <f t="shared" si="0"/>
        <v>Key Control JA</v>
      </c>
      <c r="J20" s="125" t="str">
        <f t="shared" si="1"/>
        <v>Bitte Risikobewertung durchführen und Kontrollinformation ausfüllen</v>
      </c>
      <c r="K20" s="76" t="s">
        <v>124</v>
      </c>
      <c r="L20" s="76" t="s">
        <v>52</v>
      </c>
      <c r="M20" s="76" t="s">
        <v>110</v>
      </c>
      <c r="N20" s="124" t="s">
        <v>222</v>
      </c>
      <c r="O20" s="126" t="s">
        <v>223</v>
      </c>
      <c r="P20" s="77">
        <f>IFERROR(VLOOKUP(N20,'Drop Down'!$B$3:$C$6,2,FALSE),0)</f>
        <v>1</v>
      </c>
      <c r="Q20" s="77">
        <f>IFERROR(VLOOKUP(O20,'Drop Down'!$G$3:$H$6,2,FALSE),0)</f>
        <v>1</v>
      </c>
      <c r="R20" s="114">
        <f t="shared" si="2"/>
        <v>2</v>
      </c>
      <c r="S20" s="76" t="s">
        <v>159</v>
      </c>
      <c r="T20" s="76" t="s">
        <v>124</v>
      </c>
      <c r="U20" s="124" t="s">
        <v>15</v>
      </c>
      <c r="V20" s="124" t="s">
        <v>55</v>
      </c>
      <c r="W20" s="76" t="s">
        <v>230</v>
      </c>
      <c r="X20" s="92">
        <v>44831</v>
      </c>
      <c r="Y20" s="76" t="s">
        <v>202</v>
      </c>
      <c r="Z20" s="76" t="s">
        <v>228</v>
      </c>
      <c r="AA20" s="128"/>
      <c r="AB20" s="147">
        <v>45013</v>
      </c>
      <c r="AC20" s="147">
        <v>45028</v>
      </c>
      <c r="AD20" s="147">
        <v>45049</v>
      </c>
      <c r="AE20" s="147">
        <v>45051</v>
      </c>
      <c r="AF20" s="76"/>
      <c r="AG20" s="76"/>
      <c r="AH20" s="76"/>
      <c r="AI20" s="76"/>
    </row>
    <row r="21" spans="1:35" ht="58.3" x14ac:dyDescent="0.4">
      <c r="A21" s="79" t="s">
        <v>88</v>
      </c>
      <c r="B21" s="79" t="s">
        <v>424</v>
      </c>
      <c r="C21" s="76" t="s">
        <v>425</v>
      </c>
      <c r="D21" s="119" t="s">
        <v>459</v>
      </c>
      <c r="E21" s="79" t="s">
        <v>191</v>
      </c>
      <c r="F21" s="79" t="s">
        <v>460</v>
      </c>
      <c r="G21" s="79" t="s">
        <v>190</v>
      </c>
      <c r="H21" s="124" t="s">
        <v>221</v>
      </c>
      <c r="I21" s="125" t="str">
        <f>IF(H21="","",IF(H21="JA - KC in Sub- bzw. Hauptprozess","Key Control NEIN",IF(H21="NEIN","Key Control NEIN",IF(H21="JA","Key Control JA",""))))</f>
        <v>Key Control JA</v>
      </c>
      <c r="J21" s="125" t="str">
        <f>IF(H21=""," ",IF(I21="Key Control JA","Bitte Risikobewertung durchführen und Kontrollinformation ausfüllen", "Keine Risikobewertung erforderlich"))</f>
        <v>Bitte Risikobewertung durchführen und Kontrollinformation ausfüllen</v>
      </c>
      <c r="K21" s="76" t="s">
        <v>454</v>
      </c>
      <c r="L21" s="75" t="s">
        <v>195</v>
      </c>
      <c r="M21" s="75" t="s">
        <v>196</v>
      </c>
      <c r="N21" s="124" t="s">
        <v>222</v>
      </c>
      <c r="O21" s="126" t="s">
        <v>233</v>
      </c>
      <c r="P21" s="77">
        <f>IFERROR(VLOOKUP(N21,'Drop Down'!$B$3:$C$6,2,FALSE),0)</f>
        <v>1</v>
      </c>
      <c r="Q21" s="77">
        <f>IFERROR(VLOOKUP(O21,'Drop Down'!$G$3:$H$6,2,FALSE),0)</f>
        <v>2</v>
      </c>
      <c r="R21" s="114">
        <f>P21+Q21</f>
        <v>3</v>
      </c>
      <c r="S21" s="75" t="s">
        <v>193</v>
      </c>
      <c r="T21" s="75" t="s">
        <v>454</v>
      </c>
      <c r="U21" s="124" t="s">
        <v>15</v>
      </c>
      <c r="V21" s="124" t="s">
        <v>234</v>
      </c>
      <c r="W21" s="75" t="s">
        <v>194</v>
      </c>
      <c r="X21" s="133">
        <v>44536</v>
      </c>
      <c r="Y21" s="115" t="s">
        <v>202</v>
      </c>
      <c r="Z21" s="76" t="s">
        <v>203</v>
      </c>
      <c r="AA21" s="76"/>
      <c r="AB21" s="145" t="s">
        <v>455</v>
      </c>
      <c r="AC21" s="145" t="s">
        <v>456</v>
      </c>
      <c r="AD21" s="145" t="s">
        <v>457</v>
      </c>
      <c r="AE21" s="145" t="s">
        <v>458</v>
      </c>
      <c r="AF21" s="76"/>
      <c r="AG21" s="76"/>
      <c r="AH21" s="76"/>
      <c r="AI21" s="76"/>
    </row>
    <row r="22" spans="1:35" ht="58.3" x14ac:dyDescent="0.4">
      <c r="A22" s="79" t="s">
        <v>88</v>
      </c>
      <c r="B22" s="79" t="s">
        <v>424</v>
      </c>
      <c r="C22" s="76" t="s">
        <v>425</v>
      </c>
      <c r="D22" s="119" t="s">
        <v>459</v>
      </c>
      <c r="E22" s="79" t="s">
        <v>191</v>
      </c>
      <c r="F22" s="79" t="s">
        <v>461</v>
      </c>
      <c r="G22" s="79" t="s">
        <v>190</v>
      </c>
      <c r="H22" s="124" t="s">
        <v>221</v>
      </c>
      <c r="I22" s="125" t="str">
        <f>IF(H22="","",IF(H22="JA - KC in Sub- bzw. Hauptprozess","Key Control NEIN",IF(H22="NEIN","Key Control NEIN",IF(H22="JA","Key Control JA",""))))</f>
        <v>Key Control JA</v>
      </c>
      <c r="J22" s="125" t="str">
        <f>IF(H22=""," ",IF(I22="Key Control JA","Bitte Risikobewertung durchführen und Kontrollinformation ausfüllen", "Keine Risikobewertung erforderlich"))</f>
        <v>Bitte Risikobewertung durchführen und Kontrollinformation ausfüllen</v>
      </c>
      <c r="K22" s="76" t="s">
        <v>192</v>
      </c>
      <c r="L22" s="75" t="s">
        <v>197</v>
      </c>
      <c r="M22" s="75" t="s">
        <v>198</v>
      </c>
      <c r="N22" s="124" t="s">
        <v>222</v>
      </c>
      <c r="O22" s="126" t="s">
        <v>233</v>
      </c>
      <c r="P22" s="77">
        <f>IFERROR(VLOOKUP(N22,'Drop Down'!$B$3:$C$6,2,FALSE),0)</f>
        <v>1</v>
      </c>
      <c r="Q22" s="77">
        <f>IFERROR(VLOOKUP(O22,'Drop Down'!$G$3:$H$6,2,FALSE),0)</f>
        <v>2</v>
      </c>
      <c r="R22" s="114">
        <f>P22+Q22</f>
        <v>3</v>
      </c>
      <c r="S22" s="75" t="s">
        <v>193</v>
      </c>
      <c r="T22" s="75" t="s">
        <v>192</v>
      </c>
      <c r="U22" s="124" t="s">
        <v>15</v>
      </c>
      <c r="V22" s="124" t="s">
        <v>234</v>
      </c>
      <c r="W22" s="75" t="s">
        <v>194</v>
      </c>
      <c r="X22" s="133">
        <v>44536</v>
      </c>
      <c r="Y22" s="115" t="s">
        <v>202</v>
      </c>
      <c r="Z22" s="76" t="s">
        <v>203</v>
      </c>
      <c r="AA22" s="76"/>
      <c r="AB22" s="145" t="s">
        <v>455</v>
      </c>
      <c r="AC22" s="145" t="s">
        <v>456</v>
      </c>
      <c r="AD22" s="145" t="s">
        <v>457</v>
      </c>
      <c r="AE22" s="145" t="s">
        <v>458</v>
      </c>
      <c r="AF22" s="76"/>
      <c r="AG22" s="76"/>
      <c r="AH22" s="76"/>
      <c r="AI22" s="76"/>
    </row>
    <row r="23" spans="1:35" s="116" customFormat="1" ht="58.3" x14ac:dyDescent="0.4">
      <c r="A23" s="118" t="s">
        <v>88</v>
      </c>
      <c r="B23" s="118" t="s">
        <v>424</v>
      </c>
      <c r="C23" s="76" t="s">
        <v>418</v>
      </c>
      <c r="D23" s="119" t="s">
        <v>426</v>
      </c>
      <c r="E23" s="76" t="s">
        <v>236</v>
      </c>
      <c r="F23" s="76" t="s">
        <v>330</v>
      </c>
      <c r="G23" s="76" t="s">
        <v>238</v>
      </c>
      <c r="H23" s="124" t="s">
        <v>221</v>
      </c>
      <c r="I23" s="125" t="str">
        <f t="shared" ref="I23:I62" si="3">IF(H23="","",IF(H23="JA - KC in Sub- bzw. Hauptprozess","Key Control NEIN",IF(H23="NEIN","Key Control NEIN",IF(H23="JA","Key Control JA",""))))</f>
        <v>Key Control JA</v>
      </c>
      <c r="J23" s="125" t="str">
        <f t="shared" ref="J23:J62" si="4">IF(H23=""," ",IF(I23="Key Control JA","Bitte Risikobewertung durchführen und Kontrollinformation ausfüllen", "Keine Risikobewertung erforderlich"))</f>
        <v>Bitte Risikobewertung durchführen und Kontrollinformation ausfüllen</v>
      </c>
      <c r="K23" s="76" t="s">
        <v>331</v>
      </c>
      <c r="L23" s="76" t="s">
        <v>240</v>
      </c>
      <c r="M23" s="76" t="s">
        <v>332</v>
      </c>
      <c r="N23" s="124" t="s">
        <v>222</v>
      </c>
      <c r="O23" s="126" t="s">
        <v>233</v>
      </c>
      <c r="P23" s="77">
        <f>IFERROR(VLOOKUP(N23,'Drop Down'!$B$3:$C$6,2,FALSE),0)</f>
        <v>1</v>
      </c>
      <c r="Q23" s="77">
        <f>IFERROR(VLOOKUP(O23,'Drop Down'!$G$3:$H$6,2,FALSE),0)</f>
        <v>2</v>
      </c>
      <c r="R23" s="114">
        <f t="shared" ref="R23:R62" si="5">P23+Q23</f>
        <v>3</v>
      </c>
      <c r="S23" s="76" t="s">
        <v>193</v>
      </c>
      <c r="T23" s="76" t="s">
        <v>331</v>
      </c>
      <c r="U23" s="124" t="s">
        <v>15</v>
      </c>
      <c r="V23" s="124" t="s">
        <v>224</v>
      </c>
      <c r="W23" s="75" t="s">
        <v>242</v>
      </c>
      <c r="X23" s="115"/>
      <c r="Y23" s="115"/>
      <c r="Z23" s="115"/>
      <c r="AA23" s="115"/>
      <c r="AB23" s="147">
        <v>45014</v>
      </c>
      <c r="AC23" s="147">
        <v>45090</v>
      </c>
      <c r="AD23" s="147">
        <v>45090</v>
      </c>
      <c r="AE23" s="147">
        <v>45090</v>
      </c>
      <c r="AF23" s="76"/>
      <c r="AG23" s="76"/>
      <c r="AH23" s="76"/>
      <c r="AI23" s="76"/>
    </row>
    <row r="24" spans="1:35" ht="58.3" x14ac:dyDescent="0.4">
      <c r="A24" s="118" t="s">
        <v>88</v>
      </c>
      <c r="B24" s="118" t="s">
        <v>424</v>
      </c>
      <c r="C24" s="76" t="s">
        <v>418</v>
      </c>
      <c r="D24" s="119" t="s">
        <v>426</v>
      </c>
      <c r="E24" s="76" t="s">
        <v>236</v>
      </c>
      <c r="F24" s="76" t="s">
        <v>333</v>
      </c>
      <c r="G24" s="76" t="s">
        <v>248</v>
      </c>
      <c r="H24" s="124" t="s">
        <v>221</v>
      </c>
      <c r="I24" s="125" t="str">
        <f t="shared" si="3"/>
        <v>Key Control JA</v>
      </c>
      <c r="J24" s="125" t="str">
        <f t="shared" si="4"/>
        <v>Bitte Risikobewertung durchführen und Kontrollinformation ausfüllen</v>
      </c>
      <c r="K24" s="76" t="s">
        <v>331</v>
      </c>
      <c r="L24" s="76" t="s">
        <v>334</v>
      </c>
      <c r="M24" s="76" t="s">
        <v>335</v>
      </c>
      <c r="N24" s="124" t="s">
        <v>222</v>
      </c>
      <c r="O24" s="126" t="s">
        <v>233</v>
      </c>
      <c r="P24" s="77">
        <f>IFERROR(VLOOKUP(N24,'Drop Down'!$B$3:$C$6,2,FALSE),0)</f>
        <v>1</v>
      </c>
      <c r="Q24" s="77">
        <f>IFERROR(VLOOKUP(O24,'Drop Down'!$G$3:$H$6,2,FALSE),0)</f>
        <v>2</v>
      </c>
      <c r="R24" s="114">
        <f t="shared" si="5"/>
        <v>3</v>
      </c>
      <c r="S24" s="76" t="s">
        <v>193</v>
      </c>
      <c r="T24" s="76" t="s">
        <v>331</v>
      </c>
      <c r="U24" s="124" t="s">
        <v>15</v>
      </c>
      <c r="V24" s="124" t="s">
        <v>224</v>
      </c>
      <c r="W24" s="80" t="s">
        <v>242</v>
      </c>
      <c r="X24" s="115"/>
      <c r="Y24" s="115"/>
      <c r="Z24" s="115"/>
      <c r="AA24" s="115"/>
      <c r="AB24" s="147">
        <v>45014</v>
      </c>
      <c r="AC24" s="147">
        <v>45090</v>
      </c>
      <c r="AD24" s="147">
        <v>45090</v>
      </c>
      <c r="AE24" s="147">
        <v>45090</v>
      </c>
      <c r="AF24" s="76"/>
      <c r="AG24" s="76"/>
      <c r="AH24" s="76"/>
      <c r="AI24" s="76"/>
    </row>
    <row r="25" spans="1:35" ht="58.3" x14ac:dyDescent="0.4">
      <c r="A25" s="118" t="s">
        <v>88</v>
      </c>
      <c r="B25" s="118" t="s">
        <v>424</v>
      </c>
      <c r="C25" s="76" t="s">
        <v>418</v>
      </c>
      <c r="D25" s="119" t="s">
        <v>427</v>
      </c>
      <c r="E25" s="76" t="s">
        <v>259</v>
      </c>
      <c r="F25" s="76" t="s">
        <v>336</v>
      </c>
      <c r="G25" s="76" t="s">
        <v>337</v>
      </c>
      <c r="H25" s="124" t="s">
        <v>221</v>
      </c>
      <c r="I25" s="125" t="str">
        <f t="shared" si="3"/>
        <v>Key Control JA</v>
      </c>
      <c r="J25" s="125" t="str">
        <f t="shared" si="4"/>
        <v>Bitte Risikobewertung durchführen und Kontrollinformation ausfüllen</v>
      </c>
      <c r="K25" s="76" t="s">
        <v>331</v>
      </c>
      <c r="L25" s="76" t="s">
        <v>254</v>
      </c>
      <c r="M25" s="76" t="s">
        <v>338</v>
      </c>
      <c r="N25" s="124" t="s">
        <v>339</v>
      </c>
      <c r="O25" s="126" t="s">
        <v>233</v>
      </c>
      <c r="P25" s="77">
        <f>IFERROR(VLOOKUP(N25,'Drop Down'!$B$3:$C$6,2,FALSE),0)</f>
        <v>3</v>
      </c>
      <c r="Q25" s="77">
        <f>IFERROR(VLOOKUP(O25,'Drop Down'!$G$3:$H$6,2,FALSE),0)</f>
        <v>2</v>
      </c>
      <c r="R25" s="114">
        <f t="shared" si="5"/>
        <v>5</v>
      </c>
      <c r="S25" s="76" t="s">
        <v>193</v>
      </c>
      <c r="T25" s="76" t="s">
        <v>331</v>
      </c>
      <c r="U25" s="124" t="s">
        <v>15</v>
      </c>
      <c r="V25" s="124" t="s">
        <v>224</v>
      </c>
      <c r="W25" s="80" t="s">
        <v>242</v>
      </c>
      <c r="X25" s="115"/>
      <c r="Y25" s="115"/>
      <c r="Z25" s="115"/>
      <c r="AA25" s="115"/>
      <c r="AB25" s="147">
        <v>45014</v>
      </c>
      <c r="AC25" s="147">
        <v>45090</v>
      </c>
      <c r="AD25" s="147">
        <v>45090</v>
      </c>
      <c r="AE25" s="147">
        <v>45090</v>
      </c>
      <c r="AF25" s="76"/>
      <c r="AG25" s="76"/>
      <c r="AH25" s="76"/>
      <c r="AI25" s="76"/>
    </row>
    <row r="26" spans="1:35" s="116" customFormat="1" ht="30" customHeight="1" x14ac:dyDescent="0.4">
      <c r="A26" s="118" t="s">
        <v>88</v>
      </c>
      <c r="B26" s="118" t="s">
        <v>424</v>
      </c>
      <c r="C26" s="76" t="s">
        <v>418</v>
      </c>
      <c r="D26" s="119" t="s">
        <v>427</v>
      </c>
      <c r="E26" s="76" t="s">
        <v>259</v>
      </c>
      <c r="F26" s="76" t="s">
        <v>340</v>
      </c>
      <c r="G26" s="76" t="s">
        <v>263</v>
      </c>
      <c r="H26" s="124" t="s">
        <v>221</v>
      </c>
      <c r="I26" s="125" t="str">
        <f t="shared" si="3"/>
        <v>Key Control JA</v>
      </c>
      <c r="J26" s="125" t="str">
        <f t="shared" si="4"/>
        <v>Bitte Risikobewertung durchführen und Kontrollinformation ausfüllen</v>
      </c>
      <c r="K26" s="76" t="s">
        <v>124</v>
      </c>
      <c r="L26" s="76" t="s">
        <v>254</v>
      </c>
      <c r="M26" s="76" t="s">
        <v>338</v>
      </c>
      <c r="N26" s="124" t="s">
        <v>339</v>
      </c>
      <c r="O26" s="126" t="s">
        <v>233</v>
      </c>
      <c r="P26" s="77">
        <f>IFERROR(VLOOKUP(N26,'Drop Down'!$B$3:$C$6,2,FALSE),0)</f>
        <v>3</v>
      </c>
      <c r="Q26" s="77">
        <f>IFERROR(VLOOKUP(O26,'Drop Down'!$G$3:$H$6,2,FALSE),0)</f>
        <v>2</v>
      </c>
      <c r="R26" s="114">
        <f t="shared" si="5"/>
        <v>5</v>
      </c>
      <c r="S26" s="76" t="s">
        <v>193</v>
      </c>
      <c r="T26" s="76" t="s">
        <v>331</v>
      </c>
      <c r="U26" s="124" t="s">
        <v>15</v>
      </c>
      <c r="V26" s="124" t="s">
        <v>224</v>
      </c>
      <c r="W26" s="80" t="s">
        <v>242</v>
      </c>
      <c r="X26" s="115"/>
      <c r="Y26" s="115"/>
      <c r="Z26" s="115"/>
      <c r="AA26" s="115"/>
      <c r="AB26" s="147">
        <v>45014</v>
      </c>
      <c r="AC26" s="147">
        <v>45090</v>
      </c>
      <c r="AD26" s="147">
        <v>45090</v>
      </c>
      <c r="AE26" s="147">
        <v>45090</v>
      </c>
      <c r="AF26" s="76"/>
      <c r="AG26" s="76"/>
      <c r="AH26" s="76"/>
      <c r="AI26" s="76"/>
    </row>
    <row r="27" spans="1:35" s="116" customFormat="1" ht="30" customHeight="1" x14ac:dyDescent="0.4">
      <c r="A27" s="118" t="s">
        <v>88</v>
      </c>
      <c r="B27" s="118" t="s">
        <v>424</v>
      </c>
      <c r="C27" s="76" t="s">
        <v>418</v>
      </c>
      <c r="D27" s="119" t="s">
        <v>449</v>
      </c>
      <c r="E27" s="76" t="s">
        <v>264</v>
      </c>
      <c r="F27" s="76" t="s">
        <v>341</v>
      </c>
      <c r="G27" s="76" t="s">
        <v>342</v>
      </c>
      <c r="H27" s="124" t="s">
        <v>221</v>
      </c>
      <c r="I27" s="125" t="str">
        <f t="shared" si="3"/>
        <v>Key Control JA</v>
      </c>
      <c r="J27" s="125" t="str">
        <f t="shared" si="4"/>
        <v>Bitte Risikobewertung durchführen und Kontrollinformation ausfüllen</v>
      </c>
      <c r="K27" s="76" t="s">
        <v>418</v>
      </c>
      <c r="L27" s="76" t="s">
        <v>343</v>
      </c>
      <c r="M27" s="76" t="s">
        <v>338</v>
      </c>
      <c r="N27" s="124" t="s">
        <v>344</v>
      </c>
      <c r="O27" s="126" t="s">
        <v>233</v>
      </c>
      <c r="P27" s="77">
        <f>IFERROR(VLOOKUP(N27,'Drop Down'!$B$3:$C$6,2,FALSE),0)</f>
        <v>2</v>
      </c>
      <c r="Q27" s="77">
        <f>IFERROR(VLOOKUP(O27,'Drop Down'!$G$3:$H$6,2,FALSE),0)</f>
        <v>2</v>
      </c>
      <c r="R27" s="114">
        <f t="shared" si="5"/>
        <v>4</v>
      </c>
      <c r="S27" s="76" t="s">
        <v>193</v>
      </c>
      <c r="T27" s="76" t="s">
        <v>331</v>
      </c>
      <c r="U27" s="124" t="s">
        <v>15</v>
      </c>
      <c r="V27" s="124" t="s">
        <v>224</v>
      </c>
      <c r="W27" s="81" t="s">
        <v>242</v>
      </c>
      <c r="X27" s="115"/>
      <c r="Y27" s="115"/>
      <c r="Z27" s="115"/>
      <c r="AA27" s="115"/>
      <c r="AB27" s="147">
        <v>45014</v>
      </c>
      <c r="AC27" s="147">
        <v>45090</v>
      </c>
      <c r="AD27" s="147">
        <v>45090</v>
      </c>
      <c r="AE27" s="147">
        <v>45090</v>
      </c>
      <c r="AF27" s="76"/>
      <c r="AG27" s="76"/>
      <c r="AH27" s="76"/>
      <c r="AI27" s="76"/>
    </row>
    <row r="28" spans="1:35" s="116" customFormat="1" ht="30" customHeight="1" x14ac:dyDescent="0.4">
      <c r="A28" s="118" t="s">
        <v>88</v>
      </c>
      <c r="B28" s="118" t="s">
        <v>424</v>
      </c>
      <c r="C28" s="76" t="s">
        <v>418</v>
      </c>
      <c r="D28" s="119" t="s">
        <v>449</v>
      </c>
      <c r="E28" s="76" t="s">
        <v>264</v>
      </c>
      <c r="F28" s="76" t="s">
        <v>345</v>
      </c>
      <c r="G28" s="76" t="s">
        <v>266</v>
      </c>
      <c r="H28" s="124" t="s">
        <v>221</v>
      </c>
      <c r="I28" s="125" t="str">
        <f t="shared" si="3"/>
        <v>Key Control JA</v>
      </c>
      <c r="J28" s="125" t="str">
        <f t="shared" si="4"/>
        <v>Bitte Risikobewertung durchführen und Kontrollinformation ausfüllen</v>
      </c>
      <c r="K28" s="76" t="s">
        <v>331</v>
      </c>
      <c r="L28" s="76" t="s">
        <v>343</v>
      </c>
      <c r="M28" s="76" t="s">
        <v>338</v>
      </c>
      <c r="N28" s="124" t="s">
        <v>344</v>
      </c>
      <c r="O28" s="126" t="s">
        <v>233</v>
      </c>
      <c r="P28" s="77">
        <f>IFERROR(VLOOKUP(N28,'Drop Down'!$B$3:$C$6,2,FALSE),0)</f>
        <v>2</v>
      </c>
      <c r="Q28" s="77">
        <f>IFERROR(VLOOKUP(O28,'Drop Down'!$G$3:$H$6,2,FALSE),0)</f>
        <v>2</v>
      </c>
      <c r="R28" s="114">
        <f t="shared" si="5"/>
        <v>4</v>
      </c>
      <c r="S28" s="76" t="s">
        <v>193</v>
      </c>
      <c r="T28" s="76" t="s">
        <v>331</v>
      </c>
      <c r="U28" s="124" t="s">
        <v>15</v>
      </c>
      <c r="V28" s="124" t="s">
        <v>224</v>
      </c>
      <c r="W28" s="81" t="s">
        <v>242</v>
      </c>
      <c r="X28" s="115"/>
      <c r="Y28" s="115"/>
      <c r="Z28" s="115"/>
      <c r="AA28" s="115"/>
      <c r="AB28" s="147">
        <v>45014</v>
      </c>
      <c r="AC28" s="147">
        <v>45090</v>
      </c>
      <c r="AD28" s="147">
        <v>45090</v>
      </c>
      <c r="AE28" s="147">
        <v>45090</v>
      </c>
      <c r="AF28" s="76"/>
      <c r="AG28" s="76"/>
      <c r="AH28" s="76"/>
      <c r="AI28" s="76"/>
    </row>
    <row r="29" spans="1:35" s="116" customFormat="1" ht="30" customHeight="1" x14ac:dyDescent="0.4">
      <c r="A29" s="118" t="s">
        <v>88</v>
      </c>
      <c r="B29" s="118" t="s">
        <v>424</v>
      </c>
      <c r="C29" s="76" t="s">
        <v>418</v>
      </c>
      <c r="D29" s="119" t="s">
        <v>449</v>
      </c>
      <c r="E29" s="76" t="s">
        <v>264</v>
      </c>
      <c r="F29" s="76" t="s">
        <v>346</v>
      </c>
      <c r="G29" s="76" t="s">
        <v>269</v>
      </c>
      <c r="H29" s="124" t="s">
        <v>221</v>
      </c>
      <c r="I29" s="125" t="str">
        <f t="shared" si="3"/>
        <v>Key Control JA</v>
      </c>
      <c r="J29" s="125" t="str">
        <f t="shared" si="4"/>
        <v>Bitte Risikobewertung durchführen und Kontrollinformation ausfüllen</v>
      </c>
      <c r="K29" s="76" t="s">
        <v>331</v>
      </c>
      <c r="L29" s="76" t="s">
        <v>343</v>
      </c>
      <c r="M29" s="76" t="s">
        <v>338</v>
      </c>
      <c r="N29" s="124" t="s">
        <v>344</v>
      </c>
      <c r="O29" s="126" t="s">
        <v>233</v>
      </c>
      <c r="P29" s="77">
        <f>IFERROR(VLOOKUP(N29,'Drop Down'!$B$3:$C$6,2,FALSE),0)</f>
        <v>2</v>
      </c>
      <c r="Q29" s="77">
        <f>IFERROR(VLOOKUP(O29,'Drop Down'!$G$3:$H$6,2,FALSE),0)</f>
        <v>2</v>
      </c>
      <c r="R29" s="114">
        <f t="shared" si="5"/>
        <v>4</v>
      </c>
      <c r="S29" s="76" t="s">
        <v>193</v>
      </c>
      <c r="T29" s="76" t="s">
        <v>331</v>
      </c>
      <c r="U29" s="124" t="s">
        <v>15</v>
      </c>
      <c r="V29" s="124" t="s">
        <v>224</v>
      </c>
      <c r="W29" s="81" t="s">
        <v>242</v>
      </c>
      <c r="X29" s="115"/>
      <c r="Y29" s="115"/>
      <c r="Z29" s="115"/>
      <c r="AA29" s="115"/>
      <c r="AB29" s="147">
        <v>45014</v>
      </c>
      <c r="AC29" s="147">
        <v>45090</v>
      </c>
      <c r="AD29" s="147">
        <v>45090</v>
      </c>
      <c r="AE29" s="147">
        <v>45090</v>
      </c>
      <c r="AF29" s="76"/>
      <c r="AG29" s="76"/>
      <c r="AH29" s="76"/>
      <c r="AI29" s="76"/>
    </row>
    <row r="30" spans="1:35" s="116" customFormat="1" ht="30" customHeight="1" x14ac:dyDescent="0.4">
      <c r="A30" s="118" t="s">
        <v>88</v>
      </c>
      <c r="B30" s="118" t="s">
        <v>424</v>
      </c>
      <c r="C30" s="76" t="s">
        <v>418</v>
      </c>
      <c r="D30" s="119" t="s">
        <v>449</v>
      </c>
      <c r="E30" s="76" t="s">
        <v>264</v>
      </c>
      <c r="F30" s="76" t="s">
        <v>347</v>
      </c>
      <c r="G30" s="76" t="s">
        <v>270</v>
      </c>
      <c r="H30" s="124" t="s">
        <v>221</v>
      </c>
      <c r="I30" s="125" t="str">
        <f t="shared" si="3"/>
        <v>Key Control JA</v>
      </c>
      <c r="J30" s="125" t="str">
        <f t="shared" si="4"/>
        <v>Bitte Risikobewertung durchführen und Kontrollinformation ausfüllen</v>
      </c>
      <c r="K30" s="76" t="s">
        <v>331</v>
      </c>
      <c r="L30" s="76" t="s">
        <v>343</v>
      </c>
      <c r="M30" s="76" t="s">
        <v>338</v>
      </c>
      <c r="N30" s="124" t="s">
        <v>344</v>
      </c>
      <c r="O30" s="126" t="s">
        <v>233</v>
      </c>
      <c r="P30" s="77">
        <f>IFERROR(VLOOKUP(N30,'Drop Down'!$B$3:$C$6,2,FALSE),0)</f>
        <v>2</v>
      </c>
      <c r="Q30" s="77">
        <f>IFERROR(VLOOKUP(O30,'Drop Down'!$G$3:$H$6,2,FALSE),0)</f>
        <v>2</v>
      </c>
      <c r="R30" s="114">
        <f t="shared" si="5"/>
        <v>4</v>
      </c>
      <c r="S30" s="76" t="s">
        <v>193</v>
      </c>
      <c r="T30" s="76" t="s">
        <v>331</v>
      </c>
      <c r="U30" s="124" t="s">
        <v>15</v>
      </c>
      <c r="V30" s="124" t="s">
        <v>224</v>
      </c>
      <c r="W30" s="81" t="s">
        <v>242</v>
      </c>
      <c r="X30" s="115"/>
      <c r="Y30" s="115"/>
      <c r="Z30" s="115"/>
      <c r="AA30" s="115"/>
      <c r="AB30" s="147">
        <v>45014</v>
      </c>
      <c r="AC30" s="147">
        <v>45090</v>
      </c>
      <c r="AD30" s="147">
        <v>45090</v>
      </c>
      <c r="AE30" s="147">
        <v>45090</v>
      </c>
      <c r="AF30" s="76"/>
      <c r="AG30" s="76"/>
      <c r="AH30" s="76"/>
      <c r="AI30" s="76"/>
    </row>
    <row r="31" spans="1:35" s="116" customFormat="1" ht="30" customHeight="1" x14ac:dyDescent="0.4">
      <c r="A31" s="118" t="s">
        <v>88</v>
      </c>
      <c r="B31" s="118" t="s">
        <v>424</v>
      </c>
      <c r="C31" s="76" t="s">
        <v>418</v>
      </c>
      <c r="D31" s="119" t="s">
        <v>449</v>
      </c>
      <c r="E31" s="76" t="s">
        <v>264</v>
      </c>
      <c r="F31" s="76" t="s">
        <v>348</v>
      </c>
      <c r="G31" s="76" t="s">
        <v>272</v>
      </c>
      <c r="H31" s="124" t="s">
        <v>221</v>
      </c>
      <c r="I31" s="125" t="str">
        <f t="shared" si="3"/>
        <v>Key Control JA</v>
      </c>
      <c r="J31" s="125" t="str">
        <f t="shared" si="4"/>
        <v>Bitte Risikobewertung durchführen und Kontrollinformation ausfüllen</v>
      </c>
      <c r="K31" s="76" t="s">
        <v>331</v>
      </c>
      <c r="L31" s="76" t="s">
        <v>343</v>
      </c>
      <c r="M31" s="76" t="s">
        <v>338</v>
      </c>
      <c r="N31" s="124" t="s">
        <v>344</v>
      </c>
      <c r="O31" s="126" t="s">
        <v>233</v>
      </c>
      <c r="P31" s="77">
        <f>IFERROR(VLOOKUP(N31,'Drop Down'!$B$3:$C$6,2,FALSE),0)</f>
        <v>2</v>
      </c>
      <c r="Q31" s="77">
        <f>IFERROR(VLOOKUP(O31,'Drop Down'!$G$3:$H$6,2,FALSE),0)</f>
        <v>2</v>
      </c>
      <c r="R31" s="114">
        <f t="shared" si="5"/>
        <v>4</v>
      </c>
      <c r="S31" s="76" t="s">
        <v>193</v>
      </c>
      <c r="T31" s="76" t="s">
        <v>331</v>
      </c>
      <c r="U31" s="124" t="s">
        <v>15</v>
      </c>
      <c r="V31" s="124" t="s">
        <v>224</v>
      </c>
      <c r="W31" s="81" t="s">
        <v>242</v>
      </c>
      <c r="X31" s="115"/>
      <c r="Y31" s="115"/>
      <c r="Z31" s="115"/>
      <c r="AA31" s="115"/>
      <c r="AB31" s="147">
        <v>45014</v>
      </c>
      <c r="AC31" s="147">
        <v>45090</v>
      </c>
      <c r="AD31" s="147">
        <v>45090</v>
      </c>
      <c r="AE31" s="147">
        <v>45090</v>
      </c>
      <c r="AF31" s="76"/>
      <c r="AG31" s="76"/>
      <c r="AH31" s="76"/>
      <c r="AI31" s="76"/>
    </row>
    <row r="32" spans="1:35" s="116" customFormat="1" ht="30" customHeight="1" x14ac:dyDescent="0.4">
      <c r="A32" s="118" t="s">
        <v>88</v>
      </c>
      <c r="B32" s="118" t="s">
        <v>424</v>
      </c>
      <c r="C32" s="76" t="s">
        <v>418</v>
      </c>
      <c r="D32" s="119" t="s">
        <v>450</v>
      </c>
      <c r="E32" s="76" t="s">
        <v>273</v>
      </c>
      <c r="F32" s="76" t="s">
        <v>349</v>
      </c>
      <c r="G32" s="76" t="s">
        <v>275</v>
      </c>
      <c r="H32" s="124" t="s">
        <v>221</v>
      </c>
      <c r="I32" s="125" t="str">
        <f t="shared" si="3"/>
        <v>Key Control JA</v>
      </c>
      <c r="J32" s="125" t="str">
        <f t="shared" si="4"/>
        <v>Bitte Risikobewertung durchführen und Kontrollinformation ausfüllen</v>
      </c>
      <c r="K32" s="76" t="s">
        <v>331</v>
      </c>
      <c r="L32" s="76" t="s">
        <v>343</v>
      </c>
      <c r="M32" s="76" t="s">
        <v>338</v>
      </c>
      <c r="N32" s="124" t="s">
        <v>339</v>
      </c>
      <c r="O32" s="126" t="s">
        <v>233</v>
      </c>
      <c r="P32" s="77">
        <f>IFERROR(VLOOKUP(N32,'Drop Down'!$B$3:$C$6,2,FALSE),0)</f>
        <v>3</v>
      </c>
      <c r="Q32" s="77">
        <f>IFERROR(VLOOKUP(O32,'Drop Down'!$G$3:$H$6,2,FALSE),0)</f>
        <v>2</v>
      </c>
      <c r="R32" s="114">
        <f t="shared" si="5"/>
        <v>5</v>
      </c>
      <c r="S32" s="76" t="s">
        <v>193</v>
      </c>
      <c r="T32" s="76" t="s">
        <v>331</v>
      </c>
      <c r="U32" s="124" t="s">
        <v>15</v>
      </c>
      <c r="V32" s="124" t="s">
        <v>224</v>
      </c>
      <c r="W32" s="81" t="s">
        <v>242</v>
      </c>
      <c r="X32" s="115"/>
      <c r="Y32" s="115"/>
      <c r="Z32" s="115"/>
      <c r="AA32" s="115"/>
      <c r="AB32" s="147">
        <v>45014</v>
      </c>
      <c r="AC32" s="147">
        <v>45090</v>
      </c>
      <c r="AD32" s="147">
        <v>45090</v>
      </c>
      <c r="AE32" s="147">
        <v>45090</v>
      </c>
      <c r="AF32" s="76"/>
      <c r="AG32" s="76"/>
      <c r="AH32" s="76"/>
      <c r="AI32" s="76"/>
    </row>
    <row r="33" spans="1:35" s="116" customFormat="1" ht="30" customHeight="1" x14ac:dyDescent="0.4">
      <c r="A33" s="118" t="s">
        <v>88</v>
      </c>
      <c r="B33" s="118" t="s">
        <v>424</v>
      </c>
      <c r="C33" s="76" t="s">
        <v>418</v>
      </c>
      <c r="D33" s="119" t="s">
        <v>450</v>
      </c>
      <c r="E33" s="76" t="s">
        <v>273</v>
      </c>
      <c r="F33" s="76" t="s">
        <v>350</v>
      </c>
      <c r="G33" s="130" t="s">
        <v>269</v>
      </c>
      <c r="H33" s="124" t="s">
        <v>221</v>
      </c>
      <c r="I33" s="125" t="str">
        <f t="shared" si="3"/>
        <v>Key Control JA</v>
      </c>
      <c r="J33" s="125" t="str">
        <f t="shared" si="4"/>
        <v>Bitte Risikobewertung durchführen und Kontrollinformation ausfüllen</v>
      </c>
      <c r="K33" s="76" t="s">
        <v>331</v>
      </c>
      <c r="L33" s="129" t="s">
        <v>343</v>
      </c>
      <c r="M33" s="132" t="s">
        <v>338</v>
      </c>
      <c r="N33" s="124" t="s">
        <v>222</v>
      </c>
      <c r="O33" s="126" t="s">
        <v>233</v>
      </c>
      <c r="P33" s="77">
        <f>IFERROR(VLOOKUP(N33,'Drop Down'!$B$3:$C$6,2,FALSE),0)</f>
        <v>1</v>
      </c>
      <c r="Q33" s="77">
        <f>IFERROR(VLOOKUP(O33,'Drop Down'!$G$3:$H$6,2,FALSE),0)</f>
        <v>2</v>
      </c>
      <c r="R33" s="114">
        <f t="shared" si="5"/>
        <v>3</v>
      </c>
      <c r="S33" s="76" t="s">
        <v>193</v>
      </c>
      <c r="T33" s="129" t="s">
        <v>331</v>
      </c>
      <c r="U33" s="124" t="s">
        <v>15</v>
      </c>
      <c r="V33" s="124" t="s">
        <v>224</v>
      </c>
      <c r="W33" s="81" t="s">
        <v>242</v>
      </c>
      <c r="X33" s="115"/>
      <c r="Y33" s="115"/>
      <c r="Z33" s="115"/>
      <c r="AA33" s="115"/>
      <c r="AB33" s="147">
        <v>45014</v>
      </c>
      <c r="AC33" s="147">
        <v>45090</v>
      </c>
      <c r="AD33" s="147">
        <v>45090</v>
      </c>
      <c r="AE33" s="147">
        <v>45090</v>
      </c>
      <c r="AF33" s="76"/>
      <c r="AG33" s="76"/>
      <c r="AH33" s="76"/>
      <c r="AI33" s="76"/>
    </row>
    <row r="34" spans="1:35" s="116" customFormat="1" ht="30" customHeight="1" x14ac:dyDescent="0.4">
      <c r="A34" s="118" t="s">
        <v>88</v>
      </c>
      <c r="B34" s="118" t="s">
        <v>424</v>
      </c>
      <c r="C34" s="76" t="s">
        <v>418</v>
      </c>
      <c r="D34" s="119" t="s">
        <v>450</v>
      </c>
      <c r="E34" s="76" t="s">
        <v>273</v>
      </c>
      <c r="F34" s="76" t="s">
        <v>351</v>
      </c>
      <c r="G34" s="76" t="s">
        <v>270</v>
      </c>
      <c r="H34" s="124" t="s">
        <v>221</v>
      </c>
      <c r="I34" s="125" t="str">
        <f t="shared" si="3"/>
        <v>Key Control JA</v>
      </c>
      <c r="J34" s="125" t="str">
        <f t="shared" si="4"/>
        <v>Bitte Risikobewertung durchführen und Kontrollinformation ausfüllen</v>
      </c>
      <c r="K34" s="76" t="s">
        <v>331</v>
      </c>
      <c r="L34" s="76" t="s">
        <v>343</v>
      </c>
      <c r="M34" s="76" t="s">
        <v>338</v>
      </c>
      <c r="N34" s="124" t="s">
        <v>222</v>
      </c>
      <c r="O34" s="126" t="s">
        <v>233</v>
      </c>
      <c r="P34" s="77">
        <f>IFERROR(VLOOKUP(N34,'Drop Down'!$B$3:$C$6,2,FALSE),0)</f>
        <v>1</v>
      </c>
      <c r="Q34" s="77">
        <f>IFERROR(VLOOKUP(O34,'Drop Down'!$G$3:$H$6,2,FALSE),0)</f>
        <v>2</v>
      </c>
      <c r="R34" s="114">
        <f t="shared" si="5"/>
        <v>3</v>
      </c>
      <c r="S34" s="76" t="s">
        <v>193</v>
      </c>
      <c r="T34" s="76" t="s">
        <v>331</v>
      </c>
      <c r="U34" s="124" t="s">
        <v>15</v>
      </c>
      <c r="V34" s="124" t="s">
        <v>224</v>
      </c>
      <c r="W34" s="81" t="s">
        <v>242</v>
      </c>
      <c r="X34" s="115"/>
      <c r="Y34" s="115"/>
      <c r="Z34" s="115"/>
      <c r="AA34" s="115"/>
      <c r="AB34" s="147">
        <v>45014</v>
      </c>
      <c r="AC34" s="147">
        <v>45090</v>
      </c>
      <c r="AD34" s="147">
        <v>45090</v>
      </c>
      <c r="AE34" s="147">
        <v>45090</v>
      </c>
      <c r="AF34" s="76"/>
      <c r="AG34" s="76"/>
      <c r="AH34" s="76"/>
      <c r="AI34" s="76"/>
    </row>
    <row r="35" spans="1:35" s="116" customFormat="1" ht="30" customHeight="1" x14ac:dyDescent="0.4">
      <c r="A35" s="118" t="s">
        <v>88</v>
      </c>
      <c r="B35" s="118" t="s">
        <v>424</v>
      </c>
      <c r="C35" s="76" t="s">
        <v>418</v>
      </c>
      <c r="D35" s="119" t="s">
        <v>450</v>
      </c>
      <c r="E35" s="76" t="s">
        <v>273</v>
      </c>
      <c r="F35" s="76" t="s">
        <v>352</v>
      </c>
      <c r="G35" s="76" t="s">
        <v>272</v>
      </c>
      <c r="H35" s="124" t="s">
        <v>221</v>
      </c>
      <c r="I35" s="125" t="str">
        <f t="shared" si="3"/>
        <v>Key Control JA</v>
      </c>
      <c r="J35" s="125" t="str">
        <f t="shared" si="4"/>
        <v>Bitte Risikobewertung durchführen und Kontrollinformation ausfüllen</v>
      </c>
      <c r="K35" s="76" t="s">
        <v>331</v>
      </c>
      <c r="L35" s="76" t="s">
        <v>343</v>
      </c>
      <c r="M35" s="76" t="s">
        <v>338</v>
      </c>
      <c r="N35" s="124" t="s">
        <v>222</v>
      </c>
      <c r="O35" s="126" t="s">
        <v>233</v>
      </c>
      <c r="P35" s="77">
        <f>IFERROR(VLOOKUP(N35,'Drop Down'!$B$3:$C$6,2,FALSE),0)</f>
        <v>1</v>
      </c>
      <c r="Q35" s="77">
        <f>IFERROR(VLOOKUP(O35,'Drop Down'!$G$3:$H$6,2,FALSE),0)</f>
        <v>2</v>
      </c>
      <c r="R35" s="114">
        <f t="shared" si="5"/>
        <v>3</v>
      </c>
      <c r="S35" s="76" t="s">
        <v>193</v>
      </c>
      <c r="T35" s="76" t="s">
        <v>331</v>
      </c>
      <c r="U35" s="124" t="s">
        <v>15</v>
      </c>
      <c r="V35" s="124" t="s">
        <v>224</v>
      </c>
      <c r="W35" s="81" t="s">
        <v>242</v>
      </c>
      <c r="X35" s="115"/>
      <c r="Y35" s="115"/>
      <c r="Z35" s="115"/>
      <c r="AA35" s="115"/>
      <c r="AB35" s="147">
        <v>45014</v>
      </c>
      <c r="AC35" s="147">
        <v>45090</v>
      </c>
      <c r="AD35" s="147">
        <v>45090</v>
      </c>
      <c r="AE35" s="147">
        <v>45090</v>
      </c>
      <c r="AF35" s="76"/>
      <c r="AG35" s="76"/>
      <c r="AH35" s="76"/>
      <c r="AI35" s="76"/>
    </row>
    <row r="36" spans="1:35" s="116" customFormat="1" ht="30" customHeight="1" x14ac:dyDescent="0.4">
      <c r="A36" s="118" t="s">
        <v>88</v>
      </c>
      <c r="B36" s="118" t="s">
        <v>424</v>
      </c>
      <c r="C36" s="76" t="s">
        <v>418</v>
      </c>
      <c r="D36" s="119" t="s">
        <v>451</v>
      </c>
      <c r="E36" s="76" t="s">
        <v>278</v>
      </c>
      <c r="F36" s="76" t="s">
        <v>353</v>
      </c>
      <c r="G36" s="76" t="s">
        <v>419</v>
      </c>
      <c r="H36" s="124" t="s">
        <v>221</v>
      </c>
      <c r="I36" s="125" t="str">
        <f t="shared" si="3"/>
        <v>Key Control JA</v>
      </c>
      <c r="J36" s="125" t="str">
        <f t="shared" si="4"/>
        <v>Bitte Risikobewertung durchführen und Kontrollinformation ausfüllen</v>
      </c>
      <c r="K36" s="76" t="s">
        <v>418</v>
      </c>
      <c r="L36" s="76" t="s">
        <v>343</v>
      </c>
      <c r="M36" s="76" t="s">
        <v>338</v>
      </c>
      <c r="N36" s="124" t="s">
        <v>344</v>
      </c>
      <c r="O36" s="126" t="s">
        <v>233</v>
      </c>
      <c r="P36" s="77">
        <f>IFERROR(VLOOKUP(N36,'Drop Down'!$B$3:$C$6,2,FALSE),0)</f>
        <v>2</v>
      </c>
      <c r="Q36" s="77">
        <f>IFERROR(VLOOKUP(O36,'Drop Down'!$G$3:$H$6,2,FALSE),0)</f>
        <v>2</v>
      </c>
      <c r="R36" s="114">
        <f t="shared" si="5"/>
        <v>4</v>
      </c>
      <c r="S36" s="76" t="s">
        <v>193</v>
      </c>
      <c r="T36" s="76" t="s">
        <v>331</v>
      </c>
      <c r="U36" s="124" t="s">
        <v>15</v>
      </c>
      <c r="V36" s="124" t="s">
        <v>224</v>
      </c>
      <c r="W36" s="81" t="s">
        <v>242</v>
      </c>
      <c r="X36" s="115"/>
      <c r="Y36" s="115"/>
      <c r="Z36" s="115"/>
      <c r="AA36" s="115"/>
      <c r="AB36" s="147">
        <v>45014</v>
      </c>
      <c r="AC36" s="147">
        <v>45090</v>
      </c>
      <c r="AD36" s="147">
        <v>45090</v>
      </c>
      <c r="AE36" s="147">
        <v>45090</v>
      </c>
      <c r="AF36" s="76"/>
      <c r="AG36" s="76"/>
      <c r="AH36" s="76"/>
      <c r="AI36" s="76"/>
    </row>
    <row r="37" spans="1:35" s="116" customFormat="1" ht="30" customHeight="1" x14ac:dyDescent="0.4">
      <c r="A37" s="118" t="s">
        <v>88</v>
      </c>
      <c r="B37" s="118" t="s">
        <v>424</v>
      </c>
      <c r="C37" s="76" t="s">
        <v>418</v>
      </c>
      <c r="D37" s="119" t="s">
        <v>451</v>
      </c>
      <c r="E37" s="76" t="s">
        <v>278</v>
      </c>
      <c r="F37" s="76" t="s">
        <v>354</v>
      </c>
      <c r="G37" s="76" t="s">
        <v>282</v>
      </c>
      <c r="H37" s="124" t="s">
        <v>221</v>
      </c>
      <c r="I37" s="125" t="str">
        <f t="shared" si="3"/>
        <v>Key Control JA</v>
      </c>
      <c r="J37" s="125" t="str">
        <f t="shared" si="4"/>
        <v>Bitte Risikobewertung durchführen und Kontrollinformation ausfüllen</v>
      </c>
      <c r="K37" s="76" t="s">
        <v>355</v>
      </c>
      <c r="L37" s="76" t="s">
        <v>343</v>
      </c>
      <c r="M37" s="76" t="s">
        <v>338</v>
      </c>
      <c r="N37" s="124" t="s">
        <v>344</v>
      </c>
      <c r="O37" s="126" t="s">
        <v>233</v>
      </c>
      <c r="P37" s="77">
        <f>IFERROR(VLOOKUP(N37,'Drop Down'!$B$3:$C$6,2,FALSE),0)</f>
        <v>2</v>
      </c>
      <c r="Q37" s="77">
        <f>IFERROR(VLOOKUP(O37,'Drop Down'!$G$3:$H$6,2,FALSE),0)</f>
        <v>2</v>
      </c>
      <c r="R37" s="114">
        <f t="shared" si="5"/>
        <v>4</v>
      </c>
      <c r="S37" s="76" t="s">
        <v>193</v>
      </c>
      <c r="T37" s="76" t="s">
        <v>331</v>
      </c>
      <c r="U37" s="124" t="s">
        <v>15</v>
      </c>
      <c r="V37" s="124" t="s">
        <v>224</v>
      </c>
      <c r="W37" s="81" t="s">
        <v>242</v>
      </c>
      <c r="X37" s="115"/>
      <c r="Y37" s="115"/>
      <c r="Z37" s="115"/>
      <c r="AA37" s="115"/>
      <c r="AB37" s="147">
        <v>45014</v>
      </c>
      <c r="AC37" s="147">
        <v>45090</v>
      </c>
      <c r="AD37" s="147">
        <v>45090</v>
      </c>
      <c r="AE37" s="147">
        <v>45090</v>
      </c>
      <c r="AF37" s="76"/>
      <c r="AG37" s="76"/>
      <c r="AH37" s="76"/>
      <c r="AI37" s="76"/>
    </row>
    <row r="38" spans="1:35" s="116" customFormat="1" ht="29.25" customHeight="1" x14ac:dyDescent="0.4">
      <c r="A38" s="118" t="s">
        <v>88</v>
      </c>
      <c r="B38" s="118" t="s">
        <v>424</v>
      </c>
      <c r="C38" s="76" t="s">
        <v>418</v>
      </c>
      <c r="D38" s="119" t="s">
        <v>451</v>
      </c>
      <c r="E38" s="76" t="s">
        <v>278</v>
      </c>
      <c r="F38" s="76" t="s">
        <v>356</v>
      </c>
      <c r="G38" s="76" t="s">
        <v>420</v>
      </c>
      <c r="H38" s="124" t="s">
        <v>221</v>
      </c>
      <c r="I38" s="125" t="str">
        <f t="shared" si="3"/>
        <v>Key Control JA</v>
      </c>
      <c r="J38" s="125" t="str">
        <f t="shared" si="4"/>
        <v>Bitte Risikobewertung durchführen und Kontrollinformation ausfüllen</v>
      </c>
      <c r="K38" s="76" t="s">
        <v>418</v>
      </c>
      <c r="L38" s="76" t="s">
        <v>343</v>
      </c>
      <c r="M38" s="76" t="s">
        <v>338</v>
      </c>
      <c r="N38" s="124" t="s">
        <v>344</v>
      </c>
      <c r="O38" s="126" t="s">
        <v>233</v>
      </c>
      <c r="P38" s="77">
        <f>IFERROR(VLOOKUP(N38,'Drop Down'!$B$3:$C$6,2,FALSE),0)</f>
        <v>2</v>
      </c>
      <c r="Q38" s="77">
        <f>IFERROR(VLOOKUP(O38,'Drop Down'!$G$3:$H$6,2,FALSE),0)</f>
        <v>2</v>
      </c>
      <c r="R38" s="114">
        <f t="shared" si="5"/>
        <v>4</v>
      </c>
      <c r="S38" s="76" t="s">
        <v>193</v>
      </c>
      <c r="T38" s="76" t="s">
        <v>331</v>
      </c>
      <c r="U38" s="124" t="s">
        <v>15</v>
      </c>
      <c r="V38" s="124" t="s">
        <v>224</v>
      </c>
      <c r="W38" s="81" t="s">
        <v>242</v>
      </c>
      <c r="X38" s="115"/>
      <c r="Y38" s="115"/>
      <c r="Z38" s="115"/>
      <c r="AA38" s="115"/>
      <c r="AB38" s="147">
        <v>45014</v>
      </c>
      <c r="AC38" s="147">
        <v>45090</v>
      </c>
      <c r="AD38" s="147">
        <v>45090</v>
      </c>
      <c r="AE38" s="147">
        <v>45090</v>
      </c>
      <c r="AF38" s="76"/>
      <c r="AG38" s="76"/>
      <c r="AH38" s="76"/>
      <c r="AI38" s="76"/>
    </row>
    <row r="39" spans="1:35" s="116" customFormat="1" ht="30" customHeight="1" x14ac:dyDescent="0.4">
      <c r="A39" s="118" t="s">
        <v>88</v>
      </c>
      <c r="B39" s="118" t="s">
        <v>424</v>
      </c>
      <c r="C39" s="76" t="s">
        <v>418</v>
      </c>
      <c r="D39" s="119" t="s">
        <v>451</v>
      </c>
      <c r="E39" s="76" t="s">
        <v>278</v>
      </c>
      <c r="F39" s="76" t="s">
        <v>357</v>
      </c>
      <c r="G39" s="76" t="s">
        <v>269</v>
      </c>
      <c r="H39" s="124" t="s">
        <v>221</v>
      </c>
      <c r="I39" s="125" t="str">
        <f t="shared" si="3"/>
        <v>Key Control JA</v>
      </c>
      <c r="J39" s="125" t="str">
        <f t="shared" si="4"/>
        <v>Bitte Risikobewertung durchführen und Kontrollinformation ausfüllen</v>
      </c>
      <c r="K39" s="76" t="s">
        <v>331</v>
      </c>
      <c r="L39" s="76" t="s">
        <v>343</v>
      </c>
      <c r="M39" s="76" t="s">
        <v>338</v>
      </c>
      <c r="N39" s="124" t="s">
        <v>344</v>
      </c>
      <c r="O39" s="126" t="s">
        <v>233</v>
      </c>
      <c r="P39" s="77">
        <f>IFERROR(VLOOKUP(N39,'Drop Down'!$B$3:$C$6,2,FALSE),0)</f>
        <v>2</v>
      </c>
      <c r="Q39" s="77">
        <f>IFERROR(VLOOKUP(O39,'Drop Down'!$G$3:$H$6,2,FALSE),0)</f>
        <v>2</v>
      </c>
      <c r="R39" s="114">
        <f t="shared" si="5"/>
        <v>4</v>
      </c>
      <c r="S39" s="76" t="s">
        <v>193</v>
      </c>
      <c r="T39" s="76" t="s">
        <v>331</v>
      </c>
      <c r="U39" s="124" t="s">
        <v>15</v>
      </c>
      <c r="V39" s="124" t="s">
        <v>224</v>
      </c>
      <c r="W39" s="81" t="s">
        <v>242</v>
      </c>
      <c r="X39" s="115"/>
      <c r="Y39" s="115"/>
      <c r="Z39" s="115"/>
      <c r="AA39" s="115"/>
      <c r="AB39" s="147">
        <v>45014</v>
      </c>
      <c r="AC39" s="147">
        <v>45090</v>
      </c>
      <c r="AD39" s="147">
        <v>45090</v>
      </c>
      <c r="AE39" s="147">
        <v>45090</v>
      </c>
      <c r="AF39" s="76"/>
      <c r="AG39" s="76"/>
      <c r="AH39" s="76"/>
      <c r="AI39" s="76"/>
    </row>
    <row r="40" spans="1:35" s="116" customFormat="1" ht="30" customHeight="1" x14ac:dyDescent="0.4">
      <c r="A40" s="118" t="s">
        <v>88</v>
      </c>
      <c r="B40" s="118" t="s">
        <v>424</v>
      </c>
      <c r="C40" s="76" t="s">
        <v>418</v>
      </c>
      <c r="D40" s="119" t="s">
        <v>451</v>
      </c>
      <c r="E40" s="76" t="s">
        <v>278</v>
      </c>
      <c r="F40" s="76" t="s">
        <v>358</v>
      </c>
      <c r="G40" s="76" t="s">
        <v>270</v>
      </c>
      <c r="H40" s="124" t="s">
        <v>221</v>
      </c>
      <c r="I40" s="125" t="str">
        <f t="shared" si="3"/>
        <v>Key Control JA</v>
      </c>
      <c r="J40" s="125" t="str">
        <f t="shared" si="4"/>
        <v>Bitte Risikobewertung durchführen und Kontrollinformation ausfüllen</v>
      </c>
      <c r="K40" s="76" t="s">
        <v>331</v>
      </c>
      <c r="L40" s="76" t="s">
        <v>343</v>
      </c>
      <c r="M40" s="76" t="s">
        <v>338</v>
      </c>
      <c r="N40" s="124" t="s">
        <v>344</v>
      </c>
      <c r="O40" s="126" t="s">
        <v>233</v>
      </c>
      <c r="P40" s="77">
        <f>IFERROR(VLOOKUP(N40,'Drop Down'!$B$3:$C$6,2,FALSE),0)</f>
        <v>2</v>
      </c>
      <c r="Q40" s="77">
        <f>IFERROR(VLOOKUP(O40,'Drop Down'!$G$3:$H$6,2,FALSE),0)</f>
        <v>2</v>
      </c>
      <c r="R40" s="114">
        <f t="shared" si="5"/>
        <v>4</v>
      </c>
      <c r="S40" s="76" t="s">
        <v>193</v>
      </c>
      <c r="T40" s="76" t="s">
        <v>331</v>
      </c>
      <c r="U40" s="124" t="s">
        <v>15</v>
      </c>
      <c r="V40" s="124" t="s">
        <v>224</v>
      </c>
      <c r="W40" s="81" t="s">
        <v>242</v>
      </c>
      <c r="X40" s="115"/>
      <c r="Y40" s="115"/>
      <c r="Z40" s="115"/>
      <c r="AA40" s="115"/>
      <c r="AB40" s="147">
        <v>45014</v>
      </c>
      <c r="AC40" s="147">
        <v>45090</v>
      </c>
      <c r="AD40" s="147">
        <v>45090</v>
      </c>
      <c r="AE40" s="147">
        <v>45090</v>
      </c>
      <c r="AF40" s="76"/>
      <c r="AG40" s="76"/>
      <c r="AH40" s="76"/>
      <c r="AI40" s="76"/>
    </row>
    <row r="41" spans="1:35" s="116" customFormat="1" ht="30" customHeight="1" x14ac:dyDescent="0.4">
      <c r="A41" s="118" t="s">
        <v>88</v>
      </c>
      <c r="B41" s="118" t="s">
        <v>424</v>
      </c>
      <c r="C41" s="76" t="s">
        <v>418</v>
      </c>
      <c r="D41" s="119" t="s">
        <v>359</v>
      </c>
      <c r="E41" s="76" t="s">
        <v>286</v>
      </c>
      <c r="F41" s="76" t="s">
        <v>360</v>
      </c>
      <c r="G41" s="76" t="s">
        <v>288</v>
      </c>
      <c r="H41" s="124" t="s">
        <v>221</v>
      </c>
      <c r="I41" s="125" t="str">
        <f t="shared" si="3"/>
        <v>Key Control JA</v>
      </c>
      <c r="J41" s="125" t="str">
        <f t="shared" si="4"/>
        <v>Bitte Risikobewertung durchführen und Kontrollinformation ausfüllen</v>
      </c>
      <c r="K41" s="76" t="s">
        <v>331</v>
      </c>
      <c r="L41" s="76" t="s">
        <v>361</v>
      </c>
      <c r="M41" s="76" t="s">
        <v>338</v>
      </c>
      <c r="N41" s="124" t="s">
        <v>339</v>
      </c>
      <c r="O41" s="126" t="s">
        <v>233</v>
      </c>
      <c r="P41" s="77">
        <f>IFERROR(VLOOKUP(N41,'Drop Down'!$B$3:$C$6,2,FALSE),0)</f>
        <v>3</v>
      </c>
      <c r="Q41" s="77">
        <f>IFERROR(VLOOKUP(O41,'Drop Down'!$G$3:$H$6,2,FALSE),0)</f>
        <v>2</v>
      </c>
      <c r="R41" s="114">
        <f t="shared" si="5"/>
        <v>5</v>
      </c>
      <c r="S41" s="76" t="s">
        <v>193</v>
      </c>
      <c r="T41" s="76" t="s">
        <v>331</v>
      </c>
      <c r="U41" s="124" t="s">
        <v>15</v>
      </c>
      <c r="V41" s="124" t="s">
        <v>224</v>
      </c>
      <c r="W41" s="81" t="s">
        <v>242</v>
      </c>
      <c r="X41" s="115"/>
      <c r="Y41" s="115"/>
      <c r="Z41" s="115"/>
      <c r="AA41" s="115"/>
      <c r="AB41" s="147">
        <v>45014</v>
      </c>
      <c r="AC41" s="147">
        <v>45090</v>
      </c>
      <c r="AD41" s="147">
        <v>45090</v>
      </c>
      <c r="AE41" s="147">
        <v>45090</v>
      </c>
      <c r="AF41" s="76"/>
      <c r="AG41" s="76"/>
      <c r="AH41" s="76"/>
      <c r="AI41" s="76"/>
    </row>
    <row r="42" spans="1:35" s="116" customFormat="1" ht="30" customHeight="1" x14ac:dyDescent="0.4">
      <c r="A42" s="118" t="s">
        <v>88</v>
      </c>
      <c r="B42" s="118" t="s">
        <v>424</v>
      </c>
      <c r="C42" s="76" t="s">
        <v>418</v>
      </c>
      <c r="D42" s="119" t="s">
        <v>359</v>
      </c>
      <c r="E42" s="76" t="s">
        <v>286</v>
      </c>
      <c r="F42" s="76" t="s">
        <v>362</v>
      </c>
      <c r="G42" s="76" t="s">
        <v>291</v>
      </c>
      <c r="H42" s="124" t="s">
        <v>221</v>
      </c>
      <c r="I42" s="125" t="str">
        <f t="shared" si="3"/>
        <v>Key Control JA</v>
      </c>
      <c r="J42" s="125" t="str">
        <f t="shared" si="4"/>
        <v>Bitte Risikobewertung durchführen und Kontrollinformation ausfüllen</v>
      </c>
      <c r="K42" s="76" t="s">
        <v>331</v>
      </c>
      <c r="L42" s="76" t="s">
        <v>361</v>
      </c>
      <c r="M42" s="76" t="s">
        <v>338</v>
      </c>
      <c r="N42" s="124" t="s">
        <v>339</v>
      </c>
      <c r="O42" s="126" t="s">
        <v>233</v>
      </c>
      <c r="P42" s="77">
        <f>IFERROR(VLOOKUP(N42,'Drop Down'!$B$3:$C$6,2,FALSE),0)</f>
        <v>3</v>
      </c>
      <c r="Q42" s="77">
        <f>IFERROR(VLOOKUP(O42,'Drop Down'!$G$3:$H$6,2,FALSE),0)</f>
        <v>2</v>
      </c>
      <c r="R42" s="114">
        <f t="shared" si="5"/>
        <v>5</v>
      </c>
      <c r="S42" s="76" t="s">
        <v>193</v>
      </c>
      <c r="T42" s="76" t="s">
        <v>331</v>
      </c>
      <c r="U42" s="124" t="s">
        <v>15</v>
      </c>
      <c r="V42" s="124" t="s">
        <v>224</v>
      </c>
      <c r="W42" s="81" t="s">
        <v>242</v>
      </c>
      <c r="X42" s="115"/>
      <c r="Y42" s="115"/>
      <c r="Z42" s="115"/>
      <c r="AA42" s="115"/>
      <c r="AB42" s="147">
        <v>45014</v>
      </c>
      <c r="AC42" s="147">
        <v>45090</v>
      </c>
      <c r="AD42" s="147">
        <v>45090</v>
      </c>
      <c r="AE42" s="147">
        <v>45090</v>
      </c>
      <c r="AF42" s="76"/>
      <c r="AG42" s="76"/>
      <c r="AH42" s="76"/>
      <c r="AI42" s="76"/>
    </row>
    <row r="43" spans="1:35" s="116" customFormat="1" ht="30" customHeight="1" outlineLevel="1" x14ac:dyDescent="0.4">
      <c r="A43" s="118" t="s">
        <v>88</v>
      </c>
      <c r="B43" s="118" t="s">
        <v>424</v>
      </c>
      <c r="C43" s="76" t="s">
        <v>418</v>
      </c>
      <c r="D43" s="119" t="s">
        <v>359</v>
      </c>
      <c r="E43" s="76" t="s">
        <v>286</v>
      </c>
      <c r="F43" s="76" t="s">
        <v>363</v>
      </c>
      <c r="G43" s="76" t="s">
        <v>364</v>
      </c>
      <c r="H43" s="124" t="s">
        <v>221</v>
      </c>
      <c r="I43" s="125" t="str">
        <f t="shared" si="3"/>
        <v>Key Control JA</v>
      </c>
      <c r="J43" s="125" t="str">
        <f t="shared" si="4"/>
        <v>Bitte Risikobewertung durchführen und Kontrollinformation ausfüllen</v>
      </c>
      <c r="K43" s="76" t="s">
        <v>331</v>
      </c>
      <c r="L43" s="76" t="s">
        <v>361</v>
      </c>
      <c r="M43" s="76" t="s">
        <v>338</v>
      </c>
      <c r="N43" s="124" t="s">
        <v>339</v>
      </c>
      <c r="O43" s="126" t="s">
        <v>233</v>
      </c>
      <c r="P43" s="77">
        <f>IFERROR(VLOOKUP(N43,'Drop Down'!$B$3:$C$6,2,FALSE),0)</f>
        <v>3</v>
      </c>
      <c r="Q43" s="77">
        <f>IFERROR(VLOOKUP(O43,'Drop Down'!$G$3:$H$6,2,FALSE),0)</f>
        <v>2</v>
      </c>
      <c r="R43" s="114">
        <f t="shared" si="5"/>
        <v>5</v>
      </c>
      <c r="S43" s="76" t="s">
        <v>193</v>
      </c>
      <c r="T43" s="76" t="s">
        <v>331</v>
      </c>
      <c r="U43" s="124" t="s">
        <v>15</v>
      </c>
      <c r="V43" s="124" t="s">
        <v>224</v>
      </c>
      <c r="W43" s="81" t="s">
        <v>242</v>
      </c>
      <c r="X43" s="115"/>
      <c r="Y43" s="115"/>
      <c r="Z43" s="115"/>
      <c r="AA43" s="115"/>
      <c r="AB43" s="147">
        <v>45014</v>
      </c>
      <c r="AC43" s="147">
        <v>45090</v>
      </c>
      <c r="AD43" s="147">
        <v>45090</v>
      </c>
      <c r="AE43" s="147">
        <v>45090</v>
      </c>
      <c r="AF43" s="76"/>
      <c r="AG43" s="76"/>
      <c r="AH43" s="76"/>
      <c r="AI43" s="76"/>
    </row>
    <row r="44" spans="1:35" s="116" customFormat="1" ht="30" customHeight="1" outlineLevel="1" x14ac:dyDescent="0.4">
      <c r="A44" s="118" t="s">
        <v>88</v>
      </c>
      <c r="B44" s="118" t="s">
        <v>424</v>
      </c>
      <c r="C44" s="76" t="s">
        <v>418</v>
      </c>
      <c r="D44" s="119" t="s">
        <v>359</v>
      </c>
      <c r="E44" s="76" t="s">
        <v>286</v>
      </c>
      <c r="F44" s="76" t="s">
        <v>365</v>
      </c>
      <c r="G44" s="76" t="s">
        <v>143</v>
      </c>
      <c r="H44" s="124" t="s">
        <v>221</v>
      </c>
      <c r="I44" s="125" t="str">
        <f t="shared" si="3"/>
        <v>Key Control JA</v>
      </c>
      <c r="J44" s="125" t="str">
        <f t="shared" si="4"/>
        <v>Bitte Risikobewertung durchführen und Kontrollinformation ausfüllen</v>
      </c>
      <c r="K44" s="76" t="s">
        <v>366</v>
      </c>
      <c r="L44" s="76" t="s">
        <v>361</v>
      </c>
      <c r="M44" s="76" t="s">
        <v>338</v>
      </c>
      <c r="N44" s="124" t="s">
        <v>339</v>
      </c>
      <c r="O44" s="126" t="s">
        <v>233</v>
      </c>
      <c r="P44" s="77">
        <f>IFERROR(VLOOKUP(N44,'Drop Down'!$B$3:$C$6,2,FALSE),0)</f>
        <v>3</v>
      </c>
      <c r="Q44" s="77">
        <f>IFERROR(VLOOKUP(O44,'Drop Down'!$G$3:$H$6,2,FALSE),0)</f>
        <v>2</v>
      </c>
      <c r="R44" s="114">
        <f t="shared" si="5"/>
        <v>5</v>
      </c>
      <c r="S44" s="76" t="s">
        <v>193</v>
      </c>
      <c r="T44" s="76" t="s">
        <v>331</v>
      </c>
      <c r="U44" s="124" t="s">
        <v>15</v>
      </c>
      <c r="V44" s="124" t="s">
        <v>224</v>
      </c>
      <c r="W44" s="81" t="s">
        <v>242</v>
      </c>
      <c r="X44" s="115"/>
      <c r="Y44" s="115"/>
      <c r="Z44" s="115"/>
      <c r="AA44" s="115"/>
      <c r="AB44" s="147">
        <v>45014</v>
      </c>
      <c r="AC44" s="147">
        <v>45090</v>
      </c>
      <c r="AD44" s="147">
        <v>45090</v>
      </c>
      <c r="AE44" s="147">
        <v>45090</v>
      </c>
      <c r="AF44" s="76"/>
      <c r="AG44" s="76"/>
      <c r="AH44" s="76"/>
      <c r="AI44" s="76"/>
    </row>
    <row r="45" spans="1:35" s="116" customFormat="1" ht="30" customHeight="1" outlineLevel="1" x14ac:dyDescent="0.4">
      <c r="A45" s="118" t="s">
        <v>88</v>
      </c>
      <c r="B45" s="118" t="s">
        <v>424</v>
      </c>
      <c r="C45" s="76" t="s">
        <v>418</v>
      </c>
      <c r="D45" s="119" t="s">
        <v>359</v>
      </c>
      <c r="E45" s="76" t="s">
        <v>286</v>
      </c>
      <c r="F45" s="76" t="s">
        <v>367</v>
      </c>
      <c r="G45" s="76" t="s">
        <v>293</v>
      </c>
      <c r="H45" s="124" t="s">
        <v>221</v>
      </c>
      <c r="I45" s="125" t="str">
        <f t="shared" si="3"/>
        <v>Key Control JA</v>
      </c>
      <c r="J45" s="125" t="str">
        <f t="shared" si="4"/>
        <v>Bitte Risikobewertung durchführen und Kontrollinformation ausfüllen</v>
      </c>
      <c r="K45" s="76" t="s">
        <v>331</v>
      </c>
      <c r="L45" s="115" t="s">
        <v>361</v>
      </c>
      <c r="M45" s="76" t="s">
        <v>338</v>
      </c>
      <c r="N45" s="124" t="s">
        <v>339</v>
      </c>
      <c r="O45" s="126" t="s">
        <v>233</v>
      </c>
      <c r="P45" s="77">
        <f>IFERROR(VLOOKUP(N45,'Drop Down'!$B$3:$C$6,2,FALSE),0)</f>
        <v>3</v>
      </c>
      <c r="Q45" s="77">
        <f>IFERROR(VLOOKUP(O45,'Drop Down'!$G$3:$H$6,2,FALSE),0)</f>
        <v>2</v>
      </c>
      <c r="R45" s="114">
        <f t="shared" si="5"/>
        <v>5</v>
      </c>
      <c r="S45" s="76" t="s">
        <v>193</v>
      </c>
      <c r="T45" s="79" t="s">
        <v>331</v>
      </c>
      <c r="U45" s="124" t="s">
        <v>15</v>
      </c>
      <c r="V45" s="124" t="s">
        <v>224</v>
      </c>
      <c r="W45" s="81" t="s">
        <v>242</v>
      </c>
      <c r="X45" s="115"/>
      <c r="Y45" s="115"/>
      <c r="Z45" s="115"/>
      <c r="AA45" s="115"/>
      <c r="AB45" s="147">
        <v>45014</v>
      </c>
      <c r="AC45" s="147">
        <v>45090</v>
      </c>
      <c r="AD45" s="147">
        <v>45090</v>
      </c>
      <c r="AE45" s="147">
        <v>45090</v>
      </c>
      <c r="AF45" s="76"/>
      <c r="AG45" s="76"/>
      <c r="AH45" s="76"/>
      <c r="AI45" s="76"/>
    </row>
    <row r="46" spans="1:35" s="116" customFormat="1" ht="30" customHeight="1" outlineLevel="1" x14ac:dyDescent="0.4">
      <c r="A46" s="118" t="s">
        <v>88</v>
      </c>
      <c r="B46" s="118" t="s">
        <v>424</v>
      </c>
      <c r="C46" s="76" t="s">
        <v>418</v>
      </c>
      <c r="D46" s="119" t="s">
        <v>359</v>
      </c>
      <c r="E46" s="76" t="s">
        <v>286</v>
      </c>
      <c r="F46" s="76" t="s">
        <v>368</v>
      </c>
      <c r="G46" s="76" t="s">
        <v>295</v>
      </c>
      <c r="H46" s="124" t="s">
        <v>221</v>
      </c>
      <c r="I46" s="125" t="str">
        <f t="shared" si="3"/>
        <v>Key Control JA</v>
      </c>
      <c r="J46" s="125" t="str">
        <f t="shared" si="4"/>
        <v>Bitte Risikobewertung durchführen und Kontrollinformation ausfüllen</v>
      </c>
      <c r="K46" s="76" t="s">
        <v>331</v>
      </c>
      <c r="L46" s="76" t="s">
        <v>361</v>
      </c>
      <c r="M46" s="76" t="s">
        <v>338</v>
      </c>
      <c r="N46" s="124" t="s">
        <v>339</v>
      </c>
      <c r="O46" s="126" t="s">
        <v>233</v>
      </c>
      <c r="P46" s="77">
        <f>IFERROR(VLOOKUP(N46,'Drop Down'!$B$3:$C$6,2,FALSE),0)</f>
        <v>3</v>
      </c>
      <c r="Q46" s="77">
        <f>IFERROR(VLOOKUP(O46,'Drop Down'!$G$3:$H$6,2,FALSE),0)</f>
        <v>2</v>
      </c>
      <c r="R46" s="114">
        <f t="shared" si="5"/>
        <v>5</v>
      </c>
      <c r="S46" s="76" t="s">
        <v>193</v>
      </c>
      <c r="T46" s="76" t="s">
        <v>331</v>
      </c>
      <c r="U46" s="124" t="s">
        <v>15</v>
      </c>
      <c r="V46" s="124" t="s">
        <v>224</v>
      </c>
      <c r="W46" s="81" t="s">
        <v>242</v>
      </c>
      <c r="X46" s="115"/>
      <c r="Y46" s="115"/>
      <c r="Z46" s="115"/>
      <c r="AA46" s="115"/>
      <c r="AB46" s="147">
        <v>45014</v>
      </c>
      <c r="AC46" s="147">
        <v>45090</v>
      </c>
      <c r="AD46" s="147">
        <v>45090</v>
      </c>
      <c r="AE46" s="147">
        <v>45090</v>
      </c>
      <c r="AF46" s="76"/>
      <c r="AG46" s="76"/>
      <c r="AH46" s="76"/>
      <c r="AI46" s="76"/>
    </row>
    <row r="47" spans="1:35" s="116" customFormat="1" ht="30" customHeight="1" outlineLevel="1" x14ac:dyDescent="0.4">
      <c r="A47" s="118" t="s">
        <v>88</v>
      </c>
      <c r="B47" s="118" t="s">
        <v>424</v>
      </c>
      <c r="C47" s="76" t="s">
        <v>418</v>
      </c>
      <c r="D47" s="119" t="s">
        <v>359</v>
      </c>
      <c r="E47" s="76" t="s">
        <v>286</v>
      </c>
      <c r="F47" s="76" t="s">
        <v>369</v>
      </c>
      <c r="G47" s="76" t="s">
        <v>297</v>
      </c>
      <c r="H47" s="124" t="s">
        <v>221</v>
      </c>
      <c r="I47" s="125" t="str">
        <f t="shared" si="3"/>
        <v>Key Control JA</v>
      </c>
      <c r="J47" s="125" t="str">
        <f t="shared" si="4"/>
        <v>Bitte Risikobewertung durchführen und Kontrollinformation ausfüllen</v>
      </c>
      <c r="K47" s="76" t="s">
        <v>331</v>
      </c>
      <c r="L47" s="76" t="s">
        <v>361</v>
      </c>
      <c r="M47" s="76" t="s">
        <v>338</v>
      </c>
      <c r="N47" s="124" t="s">
        <v>339</v>
      </c>
      <c r="O47" s="126" t="s">
        <v>233</v>
      </c>
      <c r="P47" s="77">
        <f>IFERROR(VLOOKUP(N47,'Drop Down'!$B$3:$C$6,2,FALSE),0)</f>
        <v>3</v>
      </c>
      <c r="Q47" s="77">
        <f>IFERROR(VLOOKUP(O47,'Drop Down'!$G$3:$H$6,2,FALSE),0)</f>
        <v>2</v>
      </c>
      <c r="R47" s="114">
        <f t="shared" si="5"/>
        <v>5</v>
      </c>
      <c r="S47" s="76" t="s">
        <v>193</v>
      </c>
      <c r="T47" s="76" t="s">
        <v>331</v>
      </c>
      <c r="U47" s="124" t="s">
        <v>15</v>
      </c>
      <c r="V47" s="124" t="s">
        <v>224</v>
      </c>
      <c r="W47" s="81" t="s">
        <v>242</v>
      </c>
      <c r="X47" s="115"/>
      <c r="Y47" s="115"/>
      <c r="Z47" s="115"/>
      <c r="AA47" s="115"/>
      <c r="AB47" s="147">
        <v>45014</v>
      </c>
      <c r="AC47" s="147">
        <v>45090</v>
      </c>
      <c r="AD47" s="147">
        <v>45090</v>
      </c>
      <c r="AE47" s="147">
        <v>45090</v>
      </c>
      <c r="AF47" s="76"/>
      <c r="AG47" s="76"/>
      <c r="AH47" s="76"/>
      <c r="AI47" s="76"/>
    </row>
    <row r="48" spans="1:35" s="116" customFormat="1" ht="30" customHeight="1" outlineLevel="1" x14ac:dyDescent="0.4">
      <c r="A48" s="118" t="s">
        <v>88</v>
      </c>
      <c r="B48" s="118" t="s">
        <v>424</v>
      </c>
      <c r="C48" s="76" t="s">
        <v>418</v>
      </c>
      <c r="D48" s="119" t="s">
        <v>359</v>
      </c>
      <c r="E48" s="76" t="s">
        <v>286</v>
      </c>
      <c r="F48" s="76" t="s">
        <v>370</v>
      </c>
      <c r="G48" s="76" t="s">
        <v>364</v>
      </c>
      <c r="H48" s="124" t="s">
        <v>221</v>
      </c>
      <c r="I48" s="125" t="str">
        <f t="shared" si="3"/>
        <v>Key Control JA</v>
      </c>
      <c r="J48" s="125" t="str">
        <f t="shared" si="4"/>
        <v>Bitte Risikobewertung durchführen und Kontrollinformation ausfüllen</v>
      </c>
      <c r="K48" s="76" t="s">
        <v>331</v>
      </c>
      <c r="L48" s="76" t="s">
        <v>361</v>
      </c>
      <c r="M48" s="76" t="s">
        <v>338</v>
      </c>
      <c r="N48" s="124" t="s">
        <v>339</v>
      </c>
      <c r="O48" s="126" t="s">
        <v>233</v>
      </c>
      <c r="P48" s="77">
        <f>IFERROR(VLOOKUP(N48,'Drop Down'!$B$3:$C$6,2,FALSE),0)</f>
        <v>3</v>
      </c>
      <c r="Q48" s="77">
        <f>IFERROR(VLOOKUP(O48,'Drop Down'!$G$3:$H$6,2,FALSE),0)</f>
        <v>2</v>
      </c>
      <c r="R48" s="114">
        <f t="shared" si="5"/>
        <v>5</v>
      </c>
      <c r="S48" s="76" t="s">
        <v>193</v>
      </c>
      <c r="T48" s="76" t="s">
        <v>331</v>
      </c>
      <c r="U48" s="124" t="s">
        <v>15</v>
      </c>
      <c r="V48" s="124" t="s">
        <v>224</v>
      </c>
      <c r="W48" s="81" t="s">
        <v>242</v>
      </c>
      <c r="X48" s="115"/>
      <c r="Y48" s="115"/>
      <c r="Z48" s="115"/>
      <c r="AA48" s="115"/>
      <c r="AB48" s="147">
        <v>45014</v>
      </c>
      <c r="AC48" s="147">
        <v>45090</v>
      </c>
      <c r="AD48" s="147">
        <v>45090</v>
      </c>
      <c r="AE48" s="147">
        <v>45090</v>
      </c>
      <c r="AF48" s="76"/>
      <c r="AG48" s="76"/>
      <c r="AH48" s="76"/>
      <c r="AI48" s="76"/>
    </row>
    <row r="49" spans="1:35" s="116" customFormat="1" ht="30" customHeight="1" outlineLevel="1" x14ac:dyDescent="0.4">
      <c r="A49" s="118" t="s">
        <v>88</v>
      </c>
      <c r="B49" s="118" t="s">
        <v>424</v>
      </c>
      <c r="C49" s="76" t="s">
        <v>418</v>
      </c>
      <c r="D49" s="119" t="s">
        <v>359</v>
      </c>
      <c r="E49" s="76" t="s">
        <v>286</v>
      </c>
      <c r="F49" s="76" t="s">
        <v>371</v>
      </c>
      <c r="G49" s="76" t="s">
        <v>143</v>
      </c>
      <c r="H49" s="124" t="s">
        <v>221</v>
      </c>
      <c r="I49" s="125" t="str">
        <f t="shared" si="3"/>
        <v>Key Control JA</v>
      </c>
      <c r="J49" s="125" t="str">
        <f t="shared" si="4"/>
        <v>Bitte Risikobewertung durchführen und Kontrollinformation ausfüllen</v>
      </c>
      <c r="K49" s="76" t="s">
        <v>366</v>
      </c>
      <c r="L49" s="76" t="s">
        <v>361</v>
      </c>
      <c r="M49" s="76" t="s">
        <v>338</v>
      </c>
      <c r="N49" s="124" t="s">
        <v>339</v>
      </c>
      <c r="O49" s="126" t="s">
        <v>233</v>
      </c>
      <c r="P49" s="77">
        <f>IFERROR(VLOOKUP(N49,'Drop Down'!$B$3:$C$6,2,FALSE),0)</f>
        <v>3</v>
      </c>
      <c r="Q49" s="77">
        <f>IFERROR(VLOOKUP(O49,'Drop Down'!$G$3:$H$6,2,FALSE),0)</f>
        <v>2</v>
      </c>
      <c r="R49" s="114">
        <f t="shared" si="5"/>
        <v>5</v>
      </c>
      <c r="S49" s="76" t="s">
        <v>193</v>
      </c>
      <c r="T49" s="76" t="s">
        <v>331</v>
      </c>
      <c r="U49" s="124" t="s">
        <v>15</v>
      </c>
      <c r="V49" s="124" t="s">
        <v>224</v>
      </c>
      <c r="W49" s="81" t="s">
        <v>242</v>
      </c>
      <c r="X49" s="115"/>
      <c r="Y49" s="115"/>
      <c r="Z49" s="115"/>
      <c r="AA49" s="115"/>
      <c r="AB49" s="147">
        <v>45014</v>
      </c>
      <c r="AC49" s="147">
        <v>45090</v>
      </c>
      <c r="AD49" s="147">
        <v>45090</v>
      </c>
      <c r="AE49" s="147">
        <v>45090</v>
      </c>
      <c r="AF49" s="76"/>
      <c r="AG49" s="76"/>
      <c r="AH49" s="76"/>
      <c r="AI49" s="76"/>
    </row>
    <row r="50" spans="1:35" s="116" customFormat="1" ht="30" customHeight="1" outlineLevel="1" x14ac:dyDescent="0.4">
      <c r="A50" s="118" t="s">
        <v>88</v>
      </c>
      <c r="B50" s="118" t="s">
        <v>424</v>
      </c>
      <c r="C50" s="76" t="s">
        <v>418</v>
      </c>
      <c r="D50" s="119" t="s">
        <v>359</v>
      </c>
      <c r="E50" s="76" t="s">
        <v>286</v>
      </c>
      <c r="F50" s="76" t="s">
        <v>372</v>
      </c>
      <c r="G50" s="76" t="s">
        <v>299</v>
      </c>
      <c r="H50" s="124" t="s">
        <v>221</v>
      </c>
      <c r="I50" s="125" t="str">
        <f t="shared" si="3"/>
        <v>Key Control JA</v>
      </c>
      <c r="J50" s="125" t="str">
        <f t="shared" si="4"/>
        <v>Bitte Risikobewertung durchführen und Kontrollinformation ausfüllen</v>
      </c>
      <c r="K50" s="76" t="s">
        <v>331</v>
      </c>
      <c r="L50" s="76" t="s">
        <v>361</v>
      </c>
      <c r="M50" s="76" t="s">
        <v>338</v>
      </c>
      <c r="N50" s="124" t="s">
        <v>339</v>
      </c>
      <c r="O50" s="126" t="s">
        <v>233</v>
      </c>
      <c r="P50" s="77">
        <f>IFERROR(VLOOKUP(N50,'Drop Down'!$B$3:$C$6,2,FALSE),0)</f>
        <v>3</v>
      </c>
      <c r="Q50" s="77">
        <f>IFERROR(VLOOKUP(O50,'Drop Down'!$G$3:$H$6,2,FALSE),0)</f>
        <v>2</v>
      </c>
      <c r="R50" s="114">
        <f t="shared" si="5"/>
        <v>5</v>
      </c>
      <c r="S50" s="76" t="s">
        <v>193</v>
      </c>
      <c r="T50" s="76" t="s">
        <v>331</v>
      </c>
      <c r="U50" s="124" t="s">
        <v>15</v>
      </c>
      <c r="V50" s="124" t="s">
        <v>224</v>
      </c>
      <c r="W50" s="81" t="s">
        <v>242</v>
      </c>
      <c r="X50" s="115"/>
      <c r="Y50" s="115"/>
      <c r="Z50" s="115"/>
      <c r="AA50" s="115"/>
      <c r="AB50" s="147">
        <v>45014</v>
      </c>
      <c r="AC50" s="147">
        <v>45090</v>
      </c>
      <c r="AD50" s="147">
        <v>45090</v>
      </c>
      <c r="AE50" s="147">
        <v>45090</v>
      </c>
      <c r="AF50" s="76"/>
      <c r="AG50" s="76"/>
      <c r="AH50" s="76"/>
      <c r="AI50" s="76"/>
    </row>
    <row r="51" spans="1:35" s="116" customFormat="1" ht="30" customHeight="1" outlineLevel="1" x14ac:dyDescent="0.4">
      <c r="A51" s="118" t="s">
        <v>88</v>
      </c>
      <c r="B51" s="118" t="s">
        <v>424</v>
      </c>
      <c r="C51" s="76" t="s">
        <v>418</v>
      </c>
      <c r="D51" s="119" t="s">
        <v>428</v>
      </c>
      <c r="E51" s="115" t="s">
        <v>301</v>
      </c>
      <c r="F51" s="115" t="s">
        <v>373</v>
      </c>
      <c r="G51" s="115" t="s">
        <v>303</v>
      </c>
      <c r="H51" s="124" t="s">
        <v>221</v>
      </c>
      <c r="I51" s="125" t="str">
        <f t="shared" si="3"/>
        <v>Key Control JA</v>
      </c>
      <c r="J51" s="125" t="str">
        <f t="shared" si="4"/>
        <v>Bitte Risikobewertung durchführen und Kontrollinformation ausfüllen</v>
      </c>
      <c r="K51" s="76" t="s">
        <v>331</v>
      </c>
      <c r="L51" s="76" t="s">
        <v>304</v>
      </c>
      <c r="M51" s="76" t="s">
        <v>338</v>
      </c>
      <c r="N51" s="124" t="s">
        <v>222</v>
      </c>
      <c r="O51" s="126" t="s">
        <v>233</v>
      </c>
      <c r="P51" s="77">
        <f>IFERROR(VLOOKUP(N51,'Drop Down'!$B$3:$C$6,2,FALSE),0)</f>
        <v>1</v>
      </c>
      <c r="Q51" s="77">
        <f>IFERROR(VLOOKUP(O51,'Drop Down'!$G$3:$H$6,2,FALSE),0)</f>
        <v>2</v>
      </c>
      <c r="R51" s="114">
        <f t="shared" si="5"/>
        <v>3</v>
      </c>
      <c r="S51" s="76" t="s">
        <v>193</v>
      </c>
      <c r="T51" s="76" t="s">
        <v>331</v>
      </c>
      <c r="U51" s="124" t="s">
        <v>15</v>
      </c>
      <c r="V51" s="124" t="s">
        <v>224</v>
      </c>
      <c r="W51" s="81" t="s">
        <v>242</v>
      </c>
      <c r="X51" s="115"/>
      <c r="Y51" s="115"/>
      <c r="Z51" s="115"/>
      <c r="AA51" s="115"/>
      <c r="AB51" s="147">
        <v>45014</v>
      </c>
      <c r="AC51" s="147">
        <v>45090</v>
      </c>
      <c r="AD51" s="147">
        <v>45090</v>
      </c>
      <c r="AE51" s="147">
        <v>45090</v>
      </c>
      <c r="AF51" s="76"/>
      <c r="AG51" s="76"/>
      <c r="AH51" s="76"/>
      <c r="AI51" s="76"/>
    </row>
    <row r="52" spans="1:35" ht="30" customHeight="1" outlineLevel="1" x14ac:dyDescent="0.4">
      <c r="A52" s="118" t="s">
        <v>88</v>
      </c>
      <c r="B52" s="118" t="s">
        <v>424</v>
      </c>
      <c r="C52" s="76" t="s">
        <v>418</v>
      </c>
      <c r="D52" s="119" t="s">
        <v>428</v>
      </c>
      <c r="E52" s="115" t="s">
        <v>301</v>
      </c>
      <c r="F52" s="115" t="s">
        <v>374</v>
      </c>
      <c r="G52" s="115" t="s">
        <v>306</v>
      </c>
      <c r="H52" s="124" t="s">
        <v>221</v>
      </c>
      <c r="I52" s="125" t="str">
        <f t="shared" si="3"/>
        <v>Key Control JA</v>
      </c>
      <c r="J52" s="125" t="str">
        <f t="shared" si="4"/>
        <v>Bitte Risikobewertung durchführen und Kontrollinformation ausfüllen</v>
      </c>
      <c r="K52" s="76" t="s">
        <v>331</v>
      </c>
      <c r="L52" s="76" t="s">
        <v>304</v>
      </c>
      <c r="M52" s="76" t="s">
        <v>338</v>
      </c>
      <c r="N52" s="124" t="s">
        <v>222</v>
      </c>
      <c r="O52" s="126" t="s">
        <v>233</v>
      </c>
      <c r="P52" s="77">
        <f>IFERROR(VLOOKUP(N52,'Drop Down'!$B$3:$C$6,2,FALSE),0)</f>
        <v>1</v>
      </c>
      <c r="Q52" s="77">
        <f>IFERROR(VLOOKUP(O52,'Drop Down'!$G$3:$H$6,2,FALSE),0)</f>
        <v>2</v>
      </c>
      <c r="R52" s="114">
        <f t="shared" si="5"/>
        <v>3</v>
      </c>
      <c r="S52" s="76" t="s">
        <v>193</v>
      </c>
      <c r="T52" s="76" t="s">
        <v>331</v>
      </c>
      <c r="U52" s="124" t="s">
        <v>15</v>
      </c>
      <c r="V52" s="124" t="s">
        <v>224</v>
      </c>
      <c r="W52" s="81" t="s">
        <v>242</v>
      </c>
      <c r="X52" s="115"/>
      <c r="Y52" s="115"/>
      <c r="Z52" s="115"/>
      <c r="AA52" s="115"/>
      <c r="AB52" s="147">
        <v>45014</v>
      </c>
      <c r="AC52" s="147">
        <v>45090</v>
      </c>
      <c r="AD52" s="147">
        <v>45090</v>
      </c>
      <c r="AE52" s="147">
        <v>45090</v>
      </c>
      <c r="AF52" s="76"/>
      <c r="AG52" s="76"/>
      <c r="AH52" s="76"/>
      <c r="AI52" s="76"/>
    </row>
    <row r="53" spans="1:35" ht="30" customHeight="1" outlineLevel="1" x14ac:dyDescent="0.4">
      <c r="A53" s="118" t="s">
        <v>88</v>
      </c>
      <c r="B53" s="118" t="s">
        <v>424</v>
      </c>
      <c r="C53" s="76" t="s">
        <v>418</v>
      </c>
      <c r="D53" s="119" t="s">
        <v>428</v>
      </c>
      <c r="E53" s="115" t="s">
        <v>301</v>
      </c>
      <c r="F53" s="115" t="s">
        <v>375</v>
      </c>
      <c r="G53" s="128" t="s">
        <v>308</v>
      </c>
      <c r="H53" s="124" t="s">
        <v>221</v>
      </c>
      <c r="I53" s="125" t="str">
        <f t="shared" si="3"/>
        <v>Key Control JA</v>
      </c>
      <c r="J53" s="125" t="str">
        <f t="shared" si="4"/>
        <v>Bitte Risikobewertung durchführen und Kontrollinformation ausfüllen</v>
      </c>
      <c r="K53" s="76" t="s">
        <v>418</v>
      </c>
      <c r="L53" s="75" t="s">
        <v>304</v>
      </c>
      <c r="M53" s="75" t="s">
        <v>338</v>
      </c>
      <c r="N53" s="124" t="s">
        <v>222</v>
      </c>
      <c r="O53" s="126" t="s">
        <v>233</v>
      </c>
      <c r="P53" s="77">
        <f>IFERROR(VLOOKUP(N53,'Drop Down'!$B$3:$C$6,2,FALSE),0)</f>
        <v>1</v>
      </c>
      <c r="Q53" s="77">
        <f>IFERROR(VLOOKUP(O53,'Drop Down'!$G$3:$H$6,2,FALSE),0)</f>
        <v>2</v>
      </c>
      <c r="R53" s="114">
        <f t="shared" si="5"/>
        <v>3</v>
      </c>
      <c r="S53" s="75" t="s">
        <v>193</v>
      </c>
      <c r="T53" s="75" t="s">
        <v>331</v>
      </c>
      <c r="U53" s="124" t="s">
        <v>15</v>
      </c>
      <c r="V53" s="124" t="s">
        <v>224</v>
      </c>
      <c r="W53" s="80" t="s">
        <v>242</v>
      </c>
      <c r="X53" s="128"/>
      <c r="Y53" s="128"/>
      <c r="Z53" s="128"/>
      <c r="AA53" s="128"/>
      <c r="AB53" s="147">
        <v>45014</v>
      </c>
      <c r="AC53" s="147">
        <v>45090</v>
      </c>
      <c r="AD53" s="147">
        <v>45090</v>
      </c>
      <c r="AE53" s="147">
        <v>45090</v>
      </c>
      <c r="AF53" s="76"/>
      <c r="AG53" s="76"/>
      <c r="AH53" s="76"/>
      <c r="AI53" s="76"/>
    </row>
    <row r="54" spans="1:35" ht="30" customHeight="1" outlineLevel="1" x14ac:dyDescent="0.4">
      <c r="A54" s="118" t="s">
        <v>88</v>
      </c>
      <c r="B54" s="118" t="s">
        <v>424</v>
      </c>
      <c r="C54" s="76" t="s">
        <v>418</v>
      </c>
      <c r="D54" s="119" t="s">
        <v>428</v>
      </c>
      <c r="E54" s="115" t="s">
        <v>301</v>
      </c>
      <c r="F54" s="115" t="s">
        <v>376</v>
      </c>
      <c r="G54" s="134" t="s">
        <v>310</v>
      </c>
      <c r="H54" s="124" t="s">
        <v>221</v>
      </c>
      <c r="I54" s="125" t="str">
        <f t="shared" si="3"/>
        <v>Key Control JA</v>
      </c>
      <c r="J54" s="125" t="str">
        <f t="shared" si="4"/>
        <v>Bitte Risikobewertung durchführen und Kontrollinformation ausfüllen</v>
      </c>
      <c r="K54" s="76" t="s">
        <v>124</v>
      </c>
      <c r="L54" s="75" t="s">
        <v>304</v>
      </c>
      <c r="M54" s="75" t="s">
        <v>338</v>
      </c>
      <c r="N54" s="124" t="s">
        <v>222</v>
      </c>
      <c r="O54" s="126" t="s">
        <v>233</v>
      </c>
      <c r="P54" s="77">
        <f>IFERROR(VLOOKUP(N54,'Drop Down'!$B$3:$C$6,2,FALSE),0)</f>
        <v>1</v>
      </c>
      <c r="Q54" s="77">
        <f>IFERROR(VLOOKUP(O54,'Drop Down'!$G$3:$H$6,2,FALSE),0)</f>
        <v>2</v>
      </c>
      <c r="R54" s="114">
        <f t="shared" si="5"/>
        <v>3</v>
      </c>
      <c r="S54" s="75" t="s">
        <v>193</v>
      </c>
      <c r="T54" s="75" t="s">
        <v>331</v>
      </c>
      <c r="U54" s="124" t="s">
        <v>15</v>
      </c>
      <c r="V54" s="124" t="s">
        <v>224</v>
      </c>
      <c r="W54" s="80" t="s">
        <v>242</v>
      </c>
      <c r="X54" s="128"/>
      <c r="Y54" s="128"/>
      <c r="Z54" s="128"/>
      <c r="AA54" s="128"/>
      <c r="AB54" s="147">
        <v>45014</v>
      </c>
      <c r="AC54" s="147">
        <v>45090</v>
      </c>
      <c r="AD54" s="147">
        <v>45090</v>
      </c>
      <c r="AE54" s="147">
        <v>45090</v>
      </c>
      <c r="AF54" s="76"/>
      <c r="AG54" s="76"/>
      <c r="AH54" s="76"/>
      <c r="AI54" s="76"/>
    </row>
    <row r="55" spans="1:35" ht="30" customHeight="1" outlineLevel="1" x14ac:dyDescent="0.4">
      <c r="A55" s="135" t="s">
        <v>88</v>
      </c>
      <c r="B55" s="118" t="s">
        <v>424</v>
      </c>
      <c r="C55" s="76" t="s">
        <v>418</v>
      </c>
      <c r="D55" s="119" t="s">
        <v>429</v>
      </c>
      <c r="E55" s="79" t="s">
        <v>377</v>
      </c>
      <c r="F55" s="79" t="s">
        <v>378</v>
      </c>
      <c r="G55" s="141" t="s">
        <v>379</v>
      </c>
      <c r="H55" s="124" t="s">
        <v>221</v>
      </c>
      <c r="I55" s="125" t="str">
        <f t="shared" si="3"/>
        <v>Key Control JA</v>
      </c>
      <c r="J55" s="125" t="str">
        <f t="shared" si="4"/>
        <v>Bitte Risikobewertung durchführen und Kontrollinformation ausfüllen</v>
      </c>
      <c r="K55" s="76" t="s">
        <v>380</v>
      </c>
      <c r="L55" s="75" t="s">
        <v>254</v>
      </c>
      <c r="M55" s="75" t="s">
        <v>338</v>
      </c>
      <c r="N55" s="124" t="s">
        <v>339</v>
      </c>
      <c r="O55" s="126" t="s">
        <v>233</v>
      </c>
      <c r="P55" s="77">
        <f>IFERROR(VLOOKUP(N55,'Drop Down'!$B$3:$C$6,2,FALSE),0)</f>
        <v>3</v>
      </c>
      <c r="Q55" s="77">
        <f>IFERROR(VLOOKUP(O55,'Drop Down'!$G$3:$H$6,2,FALSE),0)</f>
        <v>2</v>
      </c>
      <c r="R55" s="114">
        <f t="shared" si="5"/>
        <v>5</v>
      </c>
      <c r="S55" s="75" t="s">
        <v>193</v>
      </c>
      <c r="T55" s="75" t="s">
        <v>331</v>
      </c>
      <c r="U55" s="124" t="s">
        <v>15</v>
      </c>
      <c r="V55" s="124" t="s">
        <v>224</v>
      </c>
      <c r="W55" s="80" t="s">
        <v>242</v>
      </c>
      <c r="X55" s="128"/>
      <c r="Y55" s="128"/>
      <c r="Z55" s="128"/>
      <c r="AA55" s="128"/>
      <c r="AB55" s="147">
        <v>45014</v>
      </c>
      <c r="AC55" s="147">
        <v>45090</v>
      </c>
      <c r="AD55" s="147">
        <v>45090</v>
      </c>
      <c r="AE55" s="147">
        <v>45090</v>
      </c>
      <c r="AF55" s="76"/>
      <c r="AG55" s="76"/>
      <c r="AH55" s="76"/>
      <c r="AI55" s="76"/>
    </row>
    <row r="56" spans="1:35" ht="30" customHeight="1" outlineLevel="1" x14ac:dyDescent="0.4">
      <c r="A56" s="135" t="s">
        <v>88</v>
      </c>
      <c r="B56" s="118" t="s">
        <v>424</v>
      </c>
      <c r="C56" s="76" t="s">
        <v>418</v>
      </c>
      <c r="D56" s="119" t="s">
        <v>429</v>
      </c>
      <c r="E56" s="79" t="s">
        <v>377</v>
      </c>
      <c r="F56" s="79" t="s">
        <v>381</v>
      </c>
      <c r="G56" s="79" t="s">
        <v>382</v>
      </c>
      <c r="H56" s="124" t="s">
        <v>221</v>
      </c>
      <c r="I56" s="125" t="str">
        <f t="shared" si="3"/>
        <v>Key Control JA</v>
      </c>
      <c r="J56" s="125" t="str">
        <f t="shared" si="4"/>
        <v>Bitte Risikobewertung durchführen und Kontrollinformation ausfüllen</v>
      </c>
      <c r="K56" s="76" t="s">
        <v>380</v>
      </c>
      <c r="L56" s="75" t="s">
        <v>254</v>
      </c>
      <c r="M56" s="75" t="s">
        <v>338</v>
      </c>
      <c r="N56" s="124" t="s">
        <v>339</v>
      </c>
      <c r="O56" s="126" t="s">
        <v>233</v>
      </c>
      <c r="P56" s="77">
        <f>IFERROR(VLOOKUP(N56,'Drop Down'!$B$3:$C$6,2,FALSE),0)</f>
        <v>3</v>
      </c>
      <c r="Q56" s="77">
        <f>IFERROR(VLOOKUP(O56,'Drop Down'!$G$3:$H$6,2,FALSE),0)</f>
        <v>2</v>
      </c>
      <c r="R56" s="114">
        <f t="shared" si="5"/>
        <v>5</v>
      </c>
      <c r="S56" s="75" t="s">
        <v>193</v>
      </c>
      <c r="T56" s="75" t="s">
        <v>331</v>
      </c>
      <c r="U56" s="124" t="s">
        <v>15</v>
      </c>
      <c r="V56" s="124" t="s">
        <v>224</v>
      </c>
      <c r="W56" s="80" t="s">
        <v>242</v>
      </c>
      <c r="X56" s="128"/>
      <c r="Y56" s="128"/>
      <c r="Z56" s="128"/>
      <c r="AA56" s="128"/>
      <c r="AB56" s="147">
        <v>45014</v>
      </c>
      <c r="AC56" s="147">
        <v>45090</v>
      </c>
      <c r="AD56" s="147">
        <v>45090</v>
      </c>
      <c r="AE56" s="147">
        <v>45090</v>
      </c>
      <c r="AF56" s="76"/>
      <c r="AG56" s="76"/>
      <c r="AH56" s="76"/>
      <c r="AI56" s="76"/>
    </row>
    <row r="57" spans="1:35" ht="30" customHeight="1" outlineLevel="1" x14ac:dyDescent="0.4">
      <c r="A57" s="135" t="s">
        <v>88</v>
      </c>
      <c r="B57" s="118" t="s">
        <v>424</v>
      </c>
      <c r="C57" s="76" t="s">
        <v>418</v>
      </c>
      <c r="D57" s="119" t="s">
        <v>429</v>
      </c>
      <c r="E57" s="79" t="s">
        <v>377</v>
      </c>
      <c r="F57" s="79" t="s">
        <v>383</v>
      </c>
      <c r="G57" s="136" t="s">
        <v>384</v>
      </c>
      <c r="H57" s="124" t="s">
        <v>221</v>
      </c>
      <c r="I57" s="125" t="str">
        <f t="shared" si="3"/>
        <v>Key Control JA</v>
      </c>
      <c r="J57" s="125" t="str">
        <f t="shared" si="4"/>
        <v>Bitte Risikobewertung durchführen und Kontrollinformation ausfüllen</v>
      </c>
      <c r="K57" s="76" t="s">
        <v>20</v>
      </c>
      <c r="L57" s="75" t="s">
        <v>254</v>
      </c>
      <c r="M57" s="75" t="s">
        <v>338</v>
      </c>
      <c r="N57" s="124" t="s">
        <v>339</v>
      </c>
      <c r="O57" s="126" t="s">
        <v>233</v>
      </c>
      <c r="P57" s="77">
        <f>IFERROR(VLOOKUP(N57,'Drop Down'!$B$3:$C$6,2,FALSE),0)</f>
        <v>3</v>
      </c>
      <c r="Q57" s="77">
        <f>IFERROR(VLOOKUP(O57,'Drop Down'!$G$3:$H$6,2,FALSE),0)</f>
        <v>2</v>
      </c>
      <c r="R57" s="114">
        <f t="shared" si="5"/>
        <v>5</v>
      </c>
      <c r="S57" s="75" t="s">
        <v>193</v>
      </c>
      <c r="T57" s="75" t="s">
        <v>331</v>
      </c>
      <c r="U57" s="124" t="s">
        <v>15</v>
      </c>
      <c r="V57" s="124" t="s">
        <v>224</v>
      </c>
      <c r="W57" s="80" t="s">
        <v>242</v>
      </c>
      <c r="X57" s="128"/>
      <c r="Y57" s="128"/>
      <c r="Z57" s="128"/>
      <c r="AA57" s="128"/>
      <c r="AB57" s="147">
        <v>45014</v>
      </c>
      <c r="AC57" s="147">
        <v>45090</v>
      </c>
      <c r="AD57" s="147">
        <v>45090</v>
      </c>
      <c r="AE57" s="147">
        <v>45090</v>
      </c>
      <c r="AF57" s="76"/>
      <c r="AG57" s="76"/>
      <c r="AH57" s="76"/>
      <c r="AI57" s="76"/>
    </row>
    <row r="58" spans="1:35" ht="30" customHeight="1" outlineLevel="1" x14ac:dyDescent="0.4">
      <c r="A58" s="135" t="s">
        <v>88</v>
      </c>
      <c r="B58" s="118" t="s">
        <v>424</v>
      </c>
      <c r="C58" s="76" t="s">
        <v>418</v>
      </c>
      <c r="D58" s="119" t="s">
        <v>429</v>
      </c>
      <c r="E58" s="79" t="s">
        <v>377</v>
      </c>
      <c r="F58" s="79" t="s">
        <v>385</v>
      </c>
      <c r="G58" s="79" t="s">
        <v>386</v>
      </c>
      <c r="H58" s="124" t="s">
        <v>221</v>
      </c>
      <c r="I58" s="125" t="str">
        <f t="shared" si="3"/>
        <v>Key Control JA</v>
      </c>
      <c r="J58" s="125" t="str">
        <f t="shared" si="4"/>
        <v>Bitte Risikobewertung durchführen und Kontrollinformation ausfüllen</v>
      </c>
      <c r="K58" s="76" t="s">
        <v>331</v>
      </c>
      <c r="L58" s="75" t="s">
        <v>254</v>
      </c>
      <c r="M58" s="75" t="s">
        <v>338</v>
      </c>
      <c r="N58" s="124" t="s">
        <v>339</v>
      </c>
      <c r="O58" s="126" t="s">
        <v>233</v>
      </c>
      <c r="P58" s="77">
        <f>IFERROR(VLOOKUP(N58,'Drop Down'!$B$3:$C$6,2,FALSE),0)</f>
        <v>3</v>
      </c>
      <c r="Q58" s="77">
        <f>IFERROR(VLOOKUP(O58,'Drop Down'!$G$3:$H$6,2,FALSE),0)</f>
        <v>2</v>
      </c>
      <c r="R58" s="114">
        <f t="shared" si="5"/>
        <v>5</v>
      </c>
      <c r="S58" s="75" t="s">
        <v>193</v>
      </c>
      <c r="T58" s="75" t="s">
        <v>331</v>
      </c>
      <c r="U58" s="124" t="s">
        <v>15</v>
      </c>
      <c r="V58" s="124" t="s">
        <v>224</v>
      </c>
      <c r="W58" s="80" t="s">
        <v>242</v>
      </c>
      <c r="X58" s="128"/>
      <c r="Y58" s="128"/>
      <c r="Z58" s="128"/>
      <c r="AA58" s="128"/>
      <c r="AB58" s="147">
        <v>45014</v>
      </c>
      <c r="AC58" s="147">
        <v>45090</v>
      </c>
      <c r="AD58" s="147">
        <v>45090</v>
      </c>
      <c r="AE58" s="147">
        <v>45090</v>
      </c>
      <c r="AF58" s="76"/>
      <c r="AG58" s="76"/>
      <c r="AH58" s="76"/>
      <c r="AI58" s="76"/>
    </row>
    <row r="59" spans="1:35" ht="30" customHeight="1" outlineLevel="1" x14ac:dyDescent="0.4">
      <c r="A59" s="79" t="s">
        <v>88</v>
      </c>
      <c r="B59" s="118" t="s">
        <v>424</v>
      </c>
      <c r="C59" s="76" t="s">
        <v>418</v>
      </c>
      <c r="D59" s="119" t="s">
        <v>430</v>
      </c>
      <c r="E59" s="79" t="s">
        <v>319</v>
      </c>
      <c r="F59" s="79" t="s">
        <v>387</v>
      </c>
      <c r="G59" s="75" t="s">
        <v>321</v>
      </c>
      <c r="H59" s="124" t="s">
        <v>221</v>
      </c>
      <c r="I59" s="125" t="str">
        <f t="shared" si="3"/>
        <v>Key Control JA</v>
      </c>
      <c r="J59" s="125" t="str">
        <f t="shared" si="4"/>
        <v>Bitte Risikobewertung durchführen und Kontrollinformation ausfüllen</v>
      </c>
      <c r="K59" s="76" t="s">
        <v>418</v>
      </c>
      <c r="L59" s="75" t="s">
        <v>322</v>
      </c>
      <c r="M59" s="75" t="s">
        <v>338</v>
      </c>
      <c r="N59" s="124" t="s">
        <v>222</v>
      </c>
      <c r="O59" s="126" t="s">
        <v>233</v>
      </c>
      <c r="P59" s="77">
        <f>IFERROR(VLOOKUP(N59,'Drop Down'!$B$3:$C$6,2,FALSE),0)</f>
        <v>1</v>
      </c>
      <c r="Q59" s="77">
        <f>IFERROR(VLOOKUP(O59,'Drop Down'!$G$3:$H$6,2,FALSE),0)</f>
        <v>2</v>
      </c>
      <c r="R59" s="114">
        <f t="shared" si="5"/>
        <v>3</v>
      </c>
      <c r="S59" s="75" t="s">
        <v>193</v>
      </c>
      <c r="T59" s="75" t="s">
        <v>331</v>
      </c>
      <c r="U59" s="124" t="s">
        <v>15</v>
      </c>
      <c r="V59" s="124" t="s">
        <v>224</v>
      </c>
      <c r="W59" s="80" t="s">
        <v>242</v>
      </c>
      <c r="X59" s="128"/>
      <c r="Y59" s="128"/>
      <c r="Z59" s="128"/>
      <c r="AA59" s="128"/>
      <c r="AB59" s="147">
        <v>45014</v>
      </c>
      <c r="AC59" s="147">
        <v>45090</v>
      </c>
      <c r="AD59" s="147">
        <v>45090</v>
      </c>
      <c r="AE59" s="147">
        <v>45090</v>
      </c>
      <c r="AF59" s="76"/>
      <c r="AG59" s="76"/>
      <c r="AH59" s="76"/>
      <c r="AI59" s="76"/>
    </row>
    <row r="60" spans="1:35" s="116" customFormat="1" ht="30" customHeight="1" outlineLevel="1" x14ac:dyDescent="0.4">
      <c r="A60" s="79" t="s">
        <v>88</v>
      </c>
      <c r="B60" s="118" t="s">
        <v>424</v>
      </c>
      <c r="C60" s="76" t="s">
        <v>418</v>
      </c>
      <c r="D60" s="119" t="s">
        <v>430</v>
      </c>
      <c r="E60" s="79" t="s">
        <v>319</v>
      </c>
      <c r="F60" s="79" t="s">
        <v>388</v>
      </c>
      <c r="G60" s="75" t="s">
        <v>324</v>
      </c>
      <c r="H60" s="124" t="s">
        <v>221</v>
      </c>
      <c r="I60" s="125" t="str">
        <f t="shared" si="3"/>
        <v>Key Control JA</v>
      </c>
      <c r="J60" s="125" t="str">
        <f t="shared" si="4"/>
        <v>Bitte Risikobewertung durchführen und Kontrollinformation ausfüllen</v>
      </c>
      <c r="K60" s="76" t="s">
        <v>124</v>
      </c>
      <c r="L60" s="75" t="s">
        <v>322</v>
      </c>
      <c r="M60" s="75" t="s">
        <v>338</v>
      </c>
      <c r="N60" s="124" t="s">
        <v>222</v>
      </c>
      <c r="O60" s="126" t="s">
        <v>233</v>
      </c>
      <c r="P60" s="77">
        <f>IFERROR(VLOOKUP(N60,'Drop Down'!$B$3:$C$6,2,FALSE),0)</f>
        <v>1</v>
      </c>
      <c r="Q60" s="77">
        <f>IFERROR(VLOOKUP(O60,'Drop Down'!$G$3:$H$6,2,FALSE),0)</f>
        <v>2</v>
      </c>
      <c r="R60" s="114">
        <f t="shared" si="5"/>
        <v>3</v>
      </c>
      <c r="S60" s="75" t="s">
        <v>193</v>
      </c>
      <c r="T60" s="75" t="s">
        <v>331</v>
      </c>
      <c r="U60" s="124" t="s">
        <v>15</v>
      </c>
      <c r="V60" s="124" t="s">
        <v>224</v>
      </c>
      <c r="W60" s="80" t="s">
        <v>242</v>
      </c>
      <c r="X60" s="128"/>
      <c r="Y60" s="128"/>
      <c r="Z60" s="128"/>
      <c r="AA60" s="128"/>
      <c r="AB60" s="147">
        <v>45014</v>
      </c>
      <c r="AC60" s="147">
        <v>45090</v>
      </c>
      <c r="AD60" s="147">
        <v>45090</v>
      </c>
      <c r="AE60" s="147">
        <v>45090</v>
      </c>
      <c r="AF60" s="76"/>
      <c r="AG60" s="76"/>
      <c r="AH60" s="76"/>
      <c r="AI60" s="76"/>
    </row>
    <row r="61" spans="1:35" s="116" customFormat="1" ht="30" customHeight="1" outlineLevel="1" x14ac:dyDescent="0.4">
      <c r="A61" s="79" t="s">
        <v>88</v>
      </c>
      <c r="B61" s="118" t="s">
        <v>424</v>
      </c>
      <c r="C61" s="76" t="s">
        <v>418</v>
      </c>
      <c r="D61" s="119" t="s">
        <v>389</v>
      </c>
      <c r="E61" s="79" t="s">
        <v>326</v>
      </c>
      <c r="F61" s="79" t="s">
        <v>390</v>
      </c>
      <c r="G61" s="79" t="s">
        <v>327</v>
      </c>
      <c r="H61" s="124" t="s">
        <v>221</v>
      </c>
      <c r="I61" s="125" t="str">
        <f t="shared" si="3"/>
        <v>Key Control JA</v>
      </c>
      <c r="J61" s="125" t="str">
        <f t="shared" si="4"/>
        <v>Bitte Risikobewertung durchführen und Kontrollinformation ausfüllen</v>
      </c>
      <c r="K61" s="76" t="s">
        <v>331</v>
      </c>
      <c r="L61" s="75" t="s">
        <v>328</v>
      </c>
      <c r="M61" s="75" t="s">
        <v>338</v>
      </c>
      <c r="N61" s="124" t="s">
        <v>222</v>
      </c>
      <c r="O61" s="126" t="s">
        <v>233</v>
      </c>
      <c r="P61" s="77">
        <f>IFERROR(VLOOKUP(N61,'Drop Down'!$B$3:$C$6,2,FALSE),0)</f>
        <v>1</v>
      </c>
      <c r="Q61" s="77">
        <f>IFERROR(VLOOKUP(O61,'Drop Down'!$G$3:$H$6,2,FALSE),0)</f>
        <v>2</v>
      </c>
      <c r="R61" s="114">
        <f t="shared" si="5"/>
        <v>3</v>
      </c>
      <c r="S61" s="75" t="s">
        <v>193</v>
      </c>
      <c r="T61" s="75" t="s">
        <v>331</v>
      </c>
      <c r="U61" s="124" t="s">
        <v>15</v>
      </c>
      <c r="V61" s="124" t="s">
        <v>224</v>
      </c>
      <c r="W61" s="80" t="s">
        <v>242</v>
      </c>
      <c r="X61" s="128"/>
      <c r="Y61" s="128"/>
      <c r="Z61" s="128"/>
      <c r="AA61" s="128"/>
      <c r="AB61" s="147">
        <v>45014</v>
      </c>
      <c r="AC61" s="147">
        <v>45090</v>
      </c>
      <c r="AD61" s="147">
        <v>45090</v>
      </c>
      <c r="AE61" s="147">
        <v>45090</v>
      </c>
      <c r="AF61" s="76"/>
      <c r="AG61" s="76"/>
      <c r="AH61" s="76"/>
      <c r="AI61" s="76"/>
    </row>
    <row r="62" spans="1:35" s="116" customFormat="1" ht="30" customHeight="1" outlineLevel="1" x14ac:dyDescent="0.4">
      <c r="A62" s="79" t="s">
        <v>88</v>
      </c>
      <c r="B62" s="118" t="s">
        <v>424</v>
      </c>
      <c r="C62" s="76" t="s">
        <v>418</v>
      </c>
      <c r="D62" s="119" t="s">
        <v>389</v>
      </c>
      <c r="E62" s="79" t="s">
        <v>326</v>
      </c>
      <c r="F62" s="79" t="s">
        <v>391</v>
      </c>
      <c r="G62" s="79" t="s">
        <v>329</v>
      </c>
      <c r="H62" s="124" t="s">
        <v>221</v>
      </c>
      <c r="I62" s="125" t="str">
        <f t="shared" si="3"/>
        <v>Key Control JA</v>
      </c>
      <c r="J62" s="125" t="str">
        <f t="shared" si="4"/>
        <v>Bitte Risikobewertung durchführen und Kontrollinformation ausfüllen</v>
      </c>
      <c r="K62" s="76" t="s">
        <v>331</v>
      </c>
      <c r="L62" s="75" t="s">
        <v>328</v>
      </c>
      <c r="M62" s="75" t="s">
        <v>338</v>
      </c>
      <c r="N62" s="124" t="s">
        <v>222</v>
      </c>
      <c r="O62" s="126" t="s">
        <v>233</v>
      </c>
      <c r="P62" s="77">
        <f>IFERROR(VLOOKUP(N62,'Drop Down'!$B$3:$C$6,2,FALSE),0)</f>
        <v>1</v>
      </c>
      <c r="Q62" s="77">
        <f>IFERROR(VLOOKUP(O62,'Drop Down'!$G$3:$H$6,2,FALSE),0)</f>
        <v>2</v>
      </c>
      <c r="R62" s="114">
        <f t="shared" si="5"/>
        <v>3</v>
      </c>
      <c r="S62" s="75" t="s">
        <v>193</v>
      </c>
      <c r="T62" s="75" t="s">
        <v>331</v>
      </c>
      <c r="U62" s="124" t="s">
        <v>15</v>
      </c>
      <c r="V62" s="124" t="s">
        <v>224</v>
      </c>
      <c r="W62" s="80" t="s">
        <v>242</v>
      </c>
      <c r="X62" s="128"/>
      <c r="Y62" s="128"/>
      <c r="Z62" s="128"/>
      <c r="AA62" s="128"/>
      <c r="AB62" s="147">
        <v>45014</v>
      </c>
      <c r="AC62" s="147">
        <v>45090</v>
      </c>
      <c r="AD62" s="147">
        <v>45090</v>
      </c>
      <c r="AE62" s="147">
        <v>45090</v>
      </c>
      <c r="AF62" s="76"/>
      <c r="AG62" s="76"/>
      <c r="AH62" s="76"/>
      <c r="AI62" s="76"/>
    </row>
    <row r="63" spans="1:35" s="116" customFormat="1" ht="30" customHeight="1" x14ac:dyDescent="0.4">
      <c r="A63" s="118" t="s">
        <v>88</v>
      </c>
      <c r="B63" s="118" t="s">
        <v>424</v>
      </c>
      <c r="C63" s="76" t="s">
        <v>453</v>
      </c>
      <c r="D63" s="119" t="s">
        <v>235</v>
      </c>
      <c r="E63" s="76" t="s">
        <v>236</v>
      </c>
      <c r="F63" s="76" t="s">
        <v>237</v>
      </c>
      <c r="G63" s="76" t="s">
        <v>238</v>
      </c>
      <c r="H63" s="124" t="s">
        <v>221</v>
      </c>
      <c r="I63" s="125" t="str">
        <f t="shared" ref="I63:I96" si="6">IF(H63="","",IF(H63="JA - KC in Sub- bzw. Hauptprozess","Key Control NEIN",IF(H63="NEIN","Key Control NEIN",IF(H63="JA","Key Control JA",""))))</f>
        <v>Key Control JA</v>
      </c>
      <c r="J63" s="125" t="str">
        <f t="shared" ref="J63:J96" si="7">IF(H63=""," ",IF(I63="Key Control JA","Bitte Risikobewertung durchführen und Kontrollinformation ausfüllen", "Keine Risikobewertung erforderlich"))</f>
        <v>Bitte Risikobewertung durchführen und Kontrollinformation ausfüllen</v>
      </c>
      <c r="K63" s="76" t="s">
        <v>239</v>
      </c>
      <c r="L63" s="76" t="s">
        <v>240</v>
      </c>
      <c r="M63" s="76" t="s">
        <v>241</v>
      </c>
      <c r="N63" s="124" t="s">
        <v>222</v>
      </c>
      <c r="O63" s="126" t="s">
        <v>233</v>
      </c>
      <c r="P63" s="77">
        <f>IFERROR(VLOOKUP(N63,'Drop Down'!$B$3:$C$6,2,FALSE),0)</f>
        <v>1</v>
      </c>
      <c r="Q63" s="77">
        <f>IFERROR(VLOOKUP(O63,'Drop Down'!$G$3:$H$6,2,FALSE),0)</f>
        <v>2</v>
      </c>
      <c r="R63" s="114">
        <f t="shared" ref="R63:R96" si="8">P63+Q63</f>
        <v>3</v>
      </c>
      <c r="S63" s="76" t="s">
        <v>193</v>
      </c>
      <c r="T63" s="76" t="s">
        <v>239</v>
      </c>
      <c r="U63" s="124" t="s">
        <v>15</v>
      </c>
      <c r="V63" s="124" t="s">
        <v>224</v>
      </c>
      <c r="W63" s="81" t="s">
        <v>242</v>
      </c>
      <c r="X63" s="115"/>
      <c r="Y63" s="115"/>
      <c r="Z63" s="115"/>
      <c r="AA63" s="115"/>
      <c r="AB63" s="147">
        <v>45070</v>
      </c>
      <c r="AC63" s="145"/>
      <c r="AD63" s="145"/>
      <c r="AE63" s="145"/>
      <c r="AF63" s="76"/>
      <c r="AG63" s="76"/>
      <c r="AH63" s="76"/>
      <c r="AI63" s="76"/>
    </row>
    <row r="64" spans="1:35" s="116" customFormat="1" ht="30" customHeight="1" x14ac:dyDescent="0.4">
      <c r="A64" s="118" t="s">
        <v>88</v>
      </c>
      <c r="B64" s="118" t="s">
        <v>424</v>
      </c>
      <c r="C64" s="76" t="s">
        <v>453</v>
      </c>
      <c r="D64" s="119" t="s">
        <v>235</v>
      </c>
      <c r="E64" s="76" t="s">
        <v>236</v>
      </c>
      <c r="F64" s="76" t="s">
        <v>243</v>
      </c>
      <c r="G64" s="76" t="s">
        <v>244</v>
      </c>
      <c r="H64" s="124" t="s">
        <v>221</v>
      </c>
      <c r="I64" s="125" t="str">
        <f t="shared" si="6"/>
        <v>Key Control JA</v>
      </c>
      <c r="J64" s="125" t="str">
        <f t="shared" si="7"/>
        <v>Bitte Risikobewertung durchführen und Kontrollinformation ausfüllen</v>
      </c>
      <c r="K64" s="76" t="s">
        <v>239</v>
      </c>
      <c r="L64" s="76" t="s">
        <v>245</v>
      </c>
      <c r="M64" s="76" t="s">
        <v>246</v>
      </c>
      <c r="N64" s="124" t="s">
        <v>222</v>
      </c>
      <c r="O64" s="126" t="s">
        <v>233</v>
      </c>
      <c r="P64" s="77">
        <f>IFERROR(VLOOKUP(N64,'Drop Down'!$B$3:$C$6,2,FALSE),0)</f>
        <v>1</v>
      </c>
      <c r="Q64" s="77">
        <f>IFERROR(VLOOKUP(O64,'Drop Down'!$G$3:$H$6,2,FALSE),0)</f>
        <v>2</v>
      </c>
      <c r="R64" s="114">
        <f t="shared" si="8"/>
        <v>3</v>
      </c>
      <c r="S64" s="76" t="s">
        <v>193</v>
      </c>
      <c r="T64" s="76" t="s">
        <v>239</v>
      </c>
      <c r="U64" s="124" t="s">
        <v>15</v>
      </c>
      <c r="V64" s="124" t="s">
        <v>224</v>
      </c>
      <c r="W64" s="81" t="s">
        <v>242</v>
      </c>
      <c r="X64" s="115"/>
      <c r="Y64" s="115"/>
      <c r="Z64" s="115"/>
      <c r="AA64" s="115"/>
      <c r="AB64" s="147">
        <v>45070</v>
      </c>
      <c r="AC64" s="145"/>
      <c r="AD64" s="145"/>
      <c r="AE64" s="145"/>
      <c r="AF64" s="76"/>
      <c r="AG64" s="76"/>
      <c r="AH64" s="76"/>
      <c r="AI64" s="76"/>
    </row>
    <row r="65" spans="1:35" s="116" customFormat="1" ht="30" customHeight="1" x14ac:dyDescent="0.4">
      <c r="A65" s="118" t="s">
        <v>88</v>
      </c>
      <c r="B65" s="118" t="s">
        <v>424</v>
      </c>
      <c r="C65" s="76" t="s">
        <v>453</v>
      </c>
      <c r="D65" s="119" t="s">
        <v>235</v>
      </c>
      <c r="E65" s="76" t="s">
        <v>236</v>
      </c>
      <c r="F65" s="76" t="s">
        <v>247</v>
      </c>
      <c r="G65" s="76" t="s">
        <v>248</v>
      </c>
      <c r="H65" s="124" t="s">
        <v>221</v>
      </c>
      <c r="I65" s="125" t="str">
        <f t="shared" si="6"/>
        <v>Key Control JA</v>
      </c>
      <c r="J65" s="125" t="str">
        <f t="shared" si="7"/>
        <v>Bitte Risikobewertung durchführen und Kontrollinformation ausfüllen</v>
      </c>
      <c r="K65" s="76" t="s">
        <v>239</v>
      </c>
      <c r="L65" s="76" t="s">
        <v>245</v>
      </c>
      <c r="M65" s="76" t="s">
        <v>249</v>
      </c>
      <c r="N65" s="124" t="s">
        <v>222</v>
      </c>
      <c r="O65" s="126" t="s">
        <v>233</v>
      </c>
      <c r="P65" s="77">
        <f>IFERROR(VLOOKUP(N65,'Drop Down'!$B$3:$C$6,2,FALSE),0)</f>
        <v>1</v>
      </c>
      <c r="Q65" s="77">
        <f>IFERROR(VLOOKUP(O65,'Drop Down'!$G$3:$H$6,2,FALSE),0)</f>
        <v>2</v>
      </c>
      <c r="R65" s="114">
        <f t="shared" si="8"/>
        <v>3</v>
      </c>
      <c r="S65" s="76" t="s">
        <v>193</v>
      </c>
      <c r="T65" s="76" t="s">
        <v>239</v>
      </c>
      <c r="U65" s="124" t="s">
        <v>15</v>
      </c>
      <c r="V65" s="124" t="s">
        <v>224</v>
      </c>
      <c r="W65" s="81" t="s">
        <v>242</v>
      </c>
      <c r="X65" s="115"/>
      <c r="Y65" s="115"/>
      <c r="Z65" s="115"/>
      <c r="AA65" s="115"/>
      <c r="AB65" s="147">
        <v>45070</v>
      </c>
      <c r="AC65" s="145"/>
      <c r="AD65" s="145"/>
      <c r="AE65" s="145"/>
      <c r="AF65" s="76"/>
      <c r="AG65" s="76"/>
      <c r="AH65" s="76"/>
      <c r="AI65" s="76"/>
    </row>
    <row r="66" spans="1:35" s="116" customFormat="1" ht="30" customHeight="1" x14ac:dyDescent="0.4">
      <c r="A66" s="118" t="s">
        <v>88</v>
      </c>
      <c r="B66" s="118" t="s">
        <v>424</v>
      </c>
      <c r="C66" s="76" t="s">
        <v>453</v>
      </c>
      <c r="D66" s="119" t="s">
        <v>250</v>
      </c>
      <c r="E66" s="76" t="s">
        <v>251</v>
      </c>
      <c r="F66" s="76" t="s">
        <v>252</v>
      </c>
      <c r="G66" s="76" t="s">
        <v>253</v>
      </c>
      <c r="H66" s="124" t="s">
        <v>221</v>
      </c>
      <c r="I66" s="125" t="str">
        <f t="shared" si="6"/>
        <v>Key Control JA</v>
      </c>
      <c r="J66" s="125" t="str">
        <f t="shared" si="7"/>
        <v>Bitte Risikobewertung durchführen und Kontrollinformation ausfüllen</v>
      </c>
      <c r="K66" s="76" t="s">
        <v>239</v>
      </c>
      <c r="L66" s="76" t="s">
        <v>254</v>
      </c>
      <c r="M66" s="76" t="s">
        <v>246</v>
      </c>
      <c r="N66" s="124" t="s">
        <v>222</v>
      </c>
      <c r="O66" s="126" t="s">
        <v>233</v>
      </c>
      <c r="P66" s="77">
        <f>IFERROR(VLOOKUP(N66,'Drop Down'!$B$3:$C$6,2,FALSE),0)</f>
        <v>1</v>
      </c>
      <c r="Q66" s="77">
        <f>IFERROR(VLOOKUP(O66,'Drop Down'!$G$3:$H$6,2,FALSE),0)</f>
        <v>2</v>
      </c>
      <c r="R66" s="114">
        <f t="shared" si="8"/>
        <v>3</v>
      </c>
      <c r="S66" s="76" t="s">
        <v>193</v>
      </c>
      <c r="T66" s="76" t="s">
        <v>239</v>
      </c>
      <c r="U66" s="124" t="s">
        <v>15</v>
      </c>
      <c r="V66" s="124" t="s">
        <v>224</v>
      </c>
      <c r="W66" s="81" t="s">
        <v>242</v>
      </c>
      <c r="X66" s="115"/>
      <c r="Y66" s="115"/>
      <c r="Z66" s="115"/>
      <c r="AA66" s="115"/>
      <c r="AB66" s="147">
        <v>45070</v>
      </c>
      <c r="AC66" s="145"/>
      <c r="AD66" s="145"/>
      <c r="AE66" s="145"/>
      <c r="AF66" s="76"/>
      <c r="AG66" s="76"/>
      <c r="AH66" s="76"/>
      <c r="AI66" s="76"/>
    </row>
    <row r="67" spans="1:35" s="116" customFormat="1" ht="30" customHeight="1" x14ac:dyDescent="0.4">
      <c r="A67" s="118" t="s">
        <v>88</v>
      </c>
      <c r="B67" s="118" t="s">
        <v>424</v>
      </c>
      <c r="C67" s="76" t="s">
        <v>453</v>
      </c>
      <c r="D67" s="119" t="s">
        <v>250</v>
      </c>
      <c r="E67" s="76" t="s">
        <v>251</v>
      </c>
      <c r="F67" s="76" t="s">
        <v>255</v>
      </c>
      <c r="G67" s="76" t="s">
        <v>256</v>
      </c>
      <c r="H67" s="124" t="s">
        <v>221</v>
      </c>
      <c r="I67" s="125" t="str">
        <f t="shared" si="6"/>
        <v>Key Control JA</v>
      </c>
      <c r="J67" s="125" t="str">
        <f t="shared" si="7"/>
        <v>Bitte Risikobewertung durchführen und Kontrollinformation ausfüllen</v>
      </c>
      <c r="K67" s="76" t="s">
        <v>239</v>
      </c>
      <c r="L67" s="76" t="s">
        <v>254</v>
      </c>
      <c r="M67" s="76" t="s">
        <v>246</v>
      </c>
      <c r="N67" s="124" t="s">
        <v>222</v>
      </c>
      <c r="O67" s="126" t="s">
        <v>233</v>
      </c>
      <c r="P67" s="77">
        <f>IFERROR(VLOOKUP(N67,'Drop Down'!$B$3:$C$6,2,FALSE),0)</f>
        <v>1</v>
      </c>
      <c r="Q67" s="77">
        <f>IFERROR(VLOOKUP(O67,'Drop Down'!$G$3:$H$6,2,FALSE),0)</f>
        <v>2</v>
      </c>
      <c r="R67" s="114">
        <f t="shared" si="8"/>
        <v>3</v>
      </c>
      <c r="S67" s="76" t="s">
        <v>193</v>
      </c>
      <c r="T67" s="76" t="s">
        <v>239</v>
      </c>
      <c r="U67" s="124" t="s">
        <v>15</v>
      </c>
      <c r="V67" s="124" t="s">
        <v>224</v>
      </c>
      <c r="W67" s="81" t="s">
        <v>242</v>
      </c>
      <c r="X67" s="115"/>
      <c r="Y67" s="115"/>
      <c r="Z67" s="115"/>
      <c r="AA67" s="115"/>
      <c r="AB67" s="147">
        <v>45070</v>
      </c>
      <c r="AC67" s="145"/>
      <c r="AD67" s="145"/>
      <c r="AE67" s="145"/>
      <c r="AF67" s="76"/>
      <c r="AG67" s="76"/>
      <c r="AH67" s="76"/>
      <c r="AI67" s="76"/>
    </row>
    <row r="68" spans="1:35" s="116" customFormat="1" ht="30" customHeight="1" x14ac:dyDescent="0.4">
      <c r="A68" s="118" t="s">
        <v>88</v>
      </c>
      <c r="B68" s="118" t="s">
        <v>424</v>
      </c>
      <c r="C68" s="76" t="s">
        <v>453</v>
      </c>
      <c r="D68" s="119" t="s">
        <v>250</v>
      </c>
      <c r="E68" s="76" t="s">
        <v>251</v>
      </c>
      <c r="F68" s="76" t="s">
        <v>257</v>
      </c>
      <c r="G68" s="76" t="s">
        <v>258</v>
      </c>
      <c r="H68" s="124" t="s">
        <v>221</v>
      </c>
      <c r="I68" s="125" t="str">
        <f t="shared" si="6"/>
        <v>Key Control JA</v>
      </c>
      <c r="J68" s="125" t="str">
        <f t="shared" si="7"/>
        <v>Bitte Risikobewertung durchführen und Kontrollinformation ausfüllen</v>
      </c>
      <c r="K68" s="76" t="s">
        <v>239</v>
      </c>
      <c r="L68" s="76" t="s">
        <v>254</v>
      </c>
      <c r="M68" s="76" t="s">
        <v>246</v>
      </c>
      <c r="N68" s="124" t="s">
        <v>222</v>
      </c>
      <c r="O68" s="126" t="s">
        <v>233</v>
      </c>
      <c r="P68" s="77">
        <f>IFERROR(VLOOKUP(N68,'Drop Down'!$B$3:$C$6,2,FALSE),0)</f>
        <v>1</v>
      </c>
      <c r="Q68" s="77">
        <f>IFERROR(VLOOKUP(O68,'Drop Down'!$G$3:$H$6,2,FALSE),0)</f>
        <v>2</v>
      </c>
      <c r="R68" s="114">
        <f t="shared" si="8"/>
        <v>3</v>
      </c>
      <c r="S68" s="76" t="s">
        <v>193</v>
      </c>
      <c r="T68" s="76" t="s">
        <v>239</v>
      </c>
      <c r="U68" s="124" t="s">
        <v>15</v>
      </c>
      <c r="V68" s="124" t="s">
        <v>224</v>
      </c>
      <c r="W68" s="81" t="s">
        <v>242</v>
      </c>
      <c r="X68" s="115"/>
      <c r="Y68" s="115"/>
      <c r="Z68" s="115"/>
      <c r="AA68" s="115"/>
      <c r="AB68" s="147">
        <v>45070</v>
      </c>
      <c r="AC68" s="145"/>
      <c r="AD68" s="145"/>
      <c r="AE68" s="145"/>
      <c r="AF68" s="76"/>
      <c r="AG68" s="76"/>
      <c r="AH68" s="76"/>
      <c r="AI68" s="76"/>
    </row>
    <row r="69" spans="1:35" s="116" customFormat="1" ht="30" customHeight="1" x14ac:dyDescent="0.4">
      <c r="A69" s="118" t="s">
        <v>88</v>
      </c>
      <c r="B69" s="118" t="s">
        <v>424</v>
      </c>
      <c r="C69" s="76" t="s">
        <v>453</v>
      </c>
      <c r="D69" s="119" t="s">
        <v>250</v>
      </c>
      <c r="E69" s="76" t="s">
        <v>259</v>
      </c>
      <c r="F69" s="76" t="s">
        <v>260</v>
      </c>
      <c r="G69" s="76" t="s">
        <v>261</v>
      </c>
      <c r="H69" s="124" t="s">
        <v>221</v>
      </c>
      <c r="I69" s="125" t="str">
        <f t="shared" si="6"/>
        <v>Key Control JA</v>
      </c>
      <c r="J69" s="125" t="str">
        <f t="shared" si="7"/>
        <v>Bitte Risikobewertung durchführen und Kontrollinformation ausfüllen</v>
      </c>
      <c r="K69" s="76" t="s">
        <v>239</v>
      </c>
      <c r="L69" s="76" t="s">
        <v>254</v>
      </c>
      <c r="M69" s="76" t="s">
        <v>246</v>
      </c>
      <c r="N69" s="124" t="s">
        <v>222</v>
      </c>
      <c r="O69" s="126" t="s">
        <v>233</v>
      </c>
      <c r="P69" s="77">
        <f>IFERROR(VLOOKUP(N69,'Drop Down'!$B$3:$C$6,2,FALSE),0)</f>
        <v>1</v>
      </c>
      <c r="Q69" s="77">
        <f>IFERROR(VLOOKUP(O69,'Drop Down'!$G$3:$H$6,2,FALSE),0)</f>
        <v>2</v>
      </c>
      <c r="R69" s="114">
        <f t="shared" si="8"/>
        <v>3</v>
      </c>
      <c r="S69" s="76" t="s">
        <v>193</v>
      </c>
      <c r="T69" s="76" t="s">
        <v>239</v>
      </c>
      <c r="U69" s="124" t="s">
        <v>15</v>
      </c>
      <c r="V69" s="124" t="s">
        <v>224</v>
      </c>
      <c r="W69" s="81" t="s">
        <v>242</v>
      </c>
      <c r="X69" s="115"/>
      <c r="Y69" s="115"/>
      <c r="Z69" s="115"/>
      <c r="AA69" s="115"/>
      <c r="AB69" s="147">
        <v>45070</v>
      </c>
      <c r="AC69" s="145"/>
      <c r="AD69" s="145"/>
      <c r="AE69" s="145"/>
      <c r="AF69" s="76"/>
      <c r="AG69" s="76"/>
      <c r="AH69" s="76"/>
      <c r="AI69" s="76"/>
    </row>
    <row r="70" spans="1:35" s="116" customFormat="1" ht="30" customHeight="1" x14ac:dyDescent="0.4">
      <c r="A70" s="118" t="s">
        <v>88</v>
      </c>
      <c r="B70" s="118" t="s">
        <v>424</v>
      </c>
      <c r="C70" s="76" t="s">
        <v>453</v>
      </c>
      <c r="D70" s="119" t="s">
        <v>250</v>
      </c>
      <c r="E70" s="76" t="s">
        <v>259</v>
      </c>
      <c r="F70" s="76" t="s">
        <v>262</v>
      </c>
      <c r="G70" s="76" t="s">
        <v>263</v>
      </c>
      <c r="H70" s="124" t="s">
        <v>221</v>
      </c>
      <c r="I70" s="125" t="str">
        <f t="shared" si="6"/>
        <v>Key Control JA</v>
      </c>
      <c r="J70" s="125" t="str">
        <f t="shared" si="7"/>
        <v>Bitte Risikobewertung durchführen und Kontrollinformation ausfüllen</v>
      </c>
      <c r="K70" s="76" t="s">
        <v>124</v>
      </c>
      <c r="L70" s="76" t="s">
        <v>254</v>
      </c>
      <c r="M70" s="76" t="s">
        <v>246</v>
      </c>
      <c r="N70" s="124" t="s">
        <v>222</v>
      </c>
      <c r="O70" s="126" t="s">
        <v>233</v>
      </c>
      <c r="P70" s="77">
        <f>IFERROR(VLOOKUP(N70,'Drop Down'!$B$3:$C$6,2,FALSE),0)</f>
        <v>1</v>
      </c>
      <c r="Q70" s="77">
        <f>IFERROR(VLOOKUP(O70,'Drop Down'!$G$3:$H$6,2,FALSE),0)</f>
        <v>2</v>
      </c>
      <c r="R70" s="114">
        <f t="shared" si="8"/>
        <v>3</v>
      </c>
      <c r="S70" s="76" t="s">
        <v>193</v>
      </c>
      <c r="T70" s="76" t="s">
        <v>239</v>
      </c>
      <c r="U70" s="124" t="s">
        <v>15</v>
      </c>
      <c r="V70" s="124" t="s">
        <v>224</v>
      </c>
      <c r="W70" s="81" t="s">
        <v>242</v>
      </c>
      <c r="X70" s="115"/>
      <c r="Y70" s="115"/>
      <c r="Z70" s="115"/>
      <c r="AA70" s="115"/>
      <c r="AB70" s="147">
        <v>45070</v>
      </c>
      <c r="AC70" s="145"/>
      <c r="AD70" s="145"/>
      <c r="AE70" s="145"/>
      <c r="AF70" s="76"/>
      <c r="AG70" s="76"/>
      <c r="AH70" s="76"/>
      <c r="AI70" s="76"/>
    </row>
    <row r="71" spans="1:35" s="116" customFormat="1" ht="30" customHeight="1" x14ac:dyDescent="0.4">
      <c r="A71" s="118" t="s">
        <v>88</v>
      </c>
      <c r="B71" s="118" t="s">
        <v>424</v>
      </c>
      <c r="C71" s="76" t="s">
        <v>453</v>
      </c>
      <c r="D71" s="119" t="s">
        <v>446</v>
      </c>
      <c r="E71" s="76" t="s">
        <v>264</v>
      </c>
      <c r="F71" s="76" t="s">
        <v>265</v>
      </c>
      <c r="G71" s="76" t="s">
        <v>266</v>
      </c>
      <c r="H71" s="124" t="s">
        <v>221</v>
      </c>
      <c r="I71" s="125" t="str">
        <f t="shared" si="6"/>
        <v>Key Control JA</v>
      </c>
      <c r="J71" s="125" t="str">
        <f t="shared" si="7"/>
        <v>Bitte Risikobewertung durchführen und Kontrollinformation ausfüllen</v>
      </c>
      <c r="K71" s="76" t="s">
        <v>239</v>
      </c>
      <c r="L71" s="76" t="s">
        <v>267</v>
      </c>
      <c r="M71" s="76" t="s">
        <v>246</v>
      </c>
      <c r="N71" s="124" t="s">
        <v>222</v>
      </c>
      <c r="O71" s="126" t="s">
        <v>233</v>
      </c>
      <c r="P71" s="77">
        <f>IFERROR(VLOOKUP(N71,'Drop Down'!$B$3:$C$6,2,FALSE),0)</f>
        <v>1</v>
      </c>
      <c r="Q71" s="77">
        <f>IFERROR(VLOOKUP(O71,'Drop Down'!$G$3:$H$6,2,FALSE),0)</f>
        <v>2</v>
      </c>
      <c r="R71" s="114">
        <f t="shared" si="8"/>
        <v>3</v>
      </c>
      <c r="S71" s="76" t="s">
        <v>193</v>
      </c>
      <c r="T71" s="76" t="s">
        <v>239</v>
      </c>
      <c r="U71" s="124" t="s">
        <v>15</v>
      </c>
      <c r="V71" s="124" t="s">
        <v>224</v>
      </c>
      <c r="W71" s="81" t="s">
        <v>242</v>
      </c>
      <c r="X71" s="115"/>
      <c r="Y71" s="115"/>
      <c r="Z71" s="115"/>
      <c r="AA71" s="115"/>
      <c r="AB71" s="147">
        <v>45070</v>
      </c>
      <c r="AC71" s="145"/>
      <c r="AD71" s="145"/>
      <c r="AE71" s="145"/>
      <c r="AF71" s="76"/>
      <c r="AG71" s="76"/>
      <c r="AH71" s="76"/>
      <c r="AI71" s="76"/>
    </row>
    <row r="72" spans="1:35" s="116" customFormat="1" ht="30" customHeight="1" x14ac:dyDescent="0.4">
      <c r="A72" s="118" t="s">
        <v>88</v>
      </c>
      <c r="B72" s="118" t="s">
        <v>424</v>
      </c>
      <c r="C72" s="76" t="s">
        <v>453</v>
      </c>
      <c r="D72" s="119" t="s">
        <v>446</v>
      </c>
      <c r="E72" s="76" t="s">
        <v>264</v>
      </c>
      <c r="F72" s="76" t="s">
        <v>268</v>
      </c>
      <c r="G72" s="76" t="s">
        <v>269</v>
      </c>
      <c r="H72" s="124" t="s">
        <v>221</v>
      </c>
      <c r="I72" s="125" t="str">
        <f t="shared" si="6"/>
        <v>Key Control JA</v>
      </c>
      <c r="J72" s="125" t="str">
        <f t="shared" si="7"/>
        <v>Bitte Risikobewertung durchführen und Kontrollinformation ausfüllen</v>
      </c>
      <c r="K72" s="76" t="s">
        <v>239</v>
      </c>
      <c r="L72" s="76" t="s">
        <v>267</v>
      </c>
      <c r="M72" s="76" t="s">
        <v>246</v>
      </c>
      <c r="N72" s="124" t="s">
        <v>222</v>
      </c>
      <c r="O72" s="126" t="s">
        <v>233</v>
      </c>
      <c r="P72" s="77">
        <f>IFERROR(VLOOKUP(N72,'Drop Down'!$B$3:$C$6,2,FALSE),0)</f>
        <v>1</v>
      </c>
      <c r="Q72" s="77">
        <f>IFERROR(VLOOKUP(O72,'Drop Down'!$G$3:$H$6,2,FALSE),0)</f>
        <v>2</v>
      </c>
      <c r="R72" s="114">
        <f t="shared" si="8"/>
        <v>3</v>
      </c>
      <c r="S72" s="76" t="s">
        <v>193</v>
      </c>
      <c r="T72" s="76" t="s">
        <v>239</v>
      </c>
      <c r="U72" s="124" t="s">
        <v>15</v>
      </c>
      <c r="V72" s="124" t="s">
        <v>224</v>
      </c>
      <c r="W72" s="81" t="s">
        <v>242</v>
      </c>
      <c r="X72" s="115"/>
      <c r="Y72" s="115"/>
      <c r="Z72" s="115"/>
      <c r="AA72" s="115"/>
      <c r="AB72" s="147">
        <v>45070</v>
      </c>
      <c r="AC72" s="145"/>
      <c r="AD72" s="145"/>
      <c r="AE72" s="145"/>
      <c r="AF72" s="76"/>
      <c r="AG72" s="76"/>
      <c r="AH72" s="76"/>
      <c r="AI72" s="76"/>
    </row>
    <row r="73" spans="1:35" s="116" customFormat="1" ht="30" customHeight="1" x14ac:dyDescent="0.4">
      <c r="A73" s="118" t="s">
        <v>88</v>
      </c>
      <c r="B73" s="118" t="s">
        <v>424</v>
      </c>
      <c r="C73" s="76" t="s">
        <v>453</v>
      </c>
      <c r="D73" s="119" t="s">
        <v>446</v>
      </c>
      <c r="E73" s="76" t="s">
        <v>264</v>
      </c>
      <c r="F73" s="76" t="s">
        <v>271</v>
      </c>
      <c r="G73" s="76" t="s">
        <v>272</v>
      </c>
      <c r="H73" s="124" t="s">
        <v>221</v>
      </c>
      <c r="I73" s="125" t="str">
        <f t="shared" si="6"/>
        <v>Key Control JA</v>
      </c>
      <c r="J73" s="125" t="str">
        <f t="shared" si="7"/>
        <v>Bitte Risikobewertung durchführen und Kontrollinformation ausfüllen</v>
      </c>
      <c r="K73" s="76" t="s">
        <v>239</v>
      </c>
      <c r="L73" s="76" t="s">
        <v>267</v>
      </c>
      <c r="M73" s="76" t="s">
        <v>246</v>
      </c>
      <c r="N73" s="124" t="s">
        <v>222</v>
      </c>
      <c r="O73" s="126" t="s">
        <v>233</v>
      </c>
      <c r="P73" s="77">
        <f>IFERROR(VLOOKUP(N73,'Drop Down'!$B$3:$C$6,2,FALSE),0)</f>
        <v>1</v>
      </c>
      <c r="Q73" s="77">
        <f>IFERROR(VLOOKUP(O73,'Drop Down'!$G$3:$H$6,2,FALSE),0)</f>
        <v>2</v>
      </c>
      <c r="R73" s="114">
        <f t="shared" si="8"/>
        <v>3</v>
      </c>
      <c r="S73" s="76" t="s">
        <v>193</v>
      </c>
      <c r="T73" s="76" t="s">
        <v>239</v>
      </c>
      <c r="U73" s="124" t="s">
        <v>15</v>
      </c>
      <c r="V73" s="124" t="s">
        <v>224</v>
      </c>
      <c r="W73" s="81" t="s">
        <v>242</v>
      </c>
      <c r="X73" s="115"/>
      <c r="Y73" s="115"/>
      <c r="Z73" s="115"/>
      <c r="AA73" s="115"/>
      <c r="AB73" s="147">
        <v>45070</v>
      </c>
      <c r="AC73" s="145"/>
      <c r="AD73" s="145"/>
      <c r="AE73" s="145"/>
      <c r="AF73" s="76"/>
      <c r="AG73" s="76"/>
      <c r="AH73" s="76"/>
      <c r="AI73" s="76"/>
    </row>
    <row r="74" spans="1:35" s="116" customFormat="1" ht="30" customHeight="1" x14ac:dyDescent="0.4">
      <c r="A74" s="118" t="s">
        <v>88</v>
      </c>
      <c r="B74" s="118" t="s">
        <v>424</v>
      </c>
      <c r="C74" s="76" t="s">
        <v>453</v>
      </c>
      <c r="D74" s="119" t="s">
        <v>447</v>
      </c>
      <c r="E74" s="76" t="s">
        <v>273</v>
      </c>
      <c r="F74" s="76" t="s">
        <v>274</v>
      </c>
      <c r="G74" s="76" t="s">
        <v>275</v>
      </c>
      <c r="H74" s="124" t="s">
        <v>221</v>
      </c>
      <c r="I74" s="125" t="str">
        <f t="shared" si="6"/>
        <v>Key Control JA</v>
      </c>
      <c r="J74" s="125" t="str">
        <f t="shared" si="7"/>
        <v>Bitte Risikobewertung durchführen und Kontrollinformation ausfüllen</v>
      </c>
      <c r="K74" s="76" t="s">
        <v>239</v>
      </c>
      <c r="L74" s="76" t="s">
        <v>267</v>
      </c>
      <c r="M74" s="76" t="s">
        <v>246</v>
      </c>
      <c r="N74" s="124" t="s">
        <v>222</v>
      </c>
      <c r="O74" s="126" t="s">
        <v>233</v>
      </c>
      <c r="P74" s="77">
        <f>IFERROR(VLOOKUP(N74,'Drop Down'!$B$3:$C$6,2,FALSE),0)</f>
        <v>1</v>
      </c>
      <c r="Q74" s="77">
        <f>IFERROR(VLOOKUP(O74,'Drop Down'!$G$3:$H$6,2,FALSE),0)</f>
        <v>2</v>
      </c>
      <c r="R74" s="114">
        <f t="shared" si="8"/>
        <v>3</v>
      </c>
      <c r="S74" s="76" t="s">
        <v>193</v>
      </c>
      <c r="T74" s="76" t="s">
        <v>239</v>
      </c>
      <c r="U74" s="124" t="s">
        <v>15</v>
      </c>
      <c r="V74" s="124" t="s">
        <v>224</v>
      </c>
      <c r="W74" s="81" t="s">
        <v>242</v>
      </c>
      <c r="X74" s="115"/>
      <c r="Y74" s="115"/>
      <c r="Z74" s="115"/>
      <c r="AA74" s="115"/>
      <c r="AB74" s="147">
        <v>45070</v>
      </c>
      <c r="AC74" s="145"/>
      <c r="AD74" s="145"/>
      <c r="AE74" s="145"/>
      <c r="AF74" s="76"/>
      <c r="AG74" s="76"/>
      <c r="AH74" s="76"/>
      <c r="AI74" s="76"/>
    </row>
    <row r="75" spans="1:35" s="116" customFormat="1" ht="30" customHeight="1" x14ac:dyDescent="0.4">
      <c r="A75" s="118" t="s">
        <v>88</v>
      </c>
      <c r="B75" s="118" t="s">
        <v>424</v>
      </c>
      <c r="C75" s="76" t="s">
        <v>453</v>
      </c>
      <c r="D75" s="119" t="s">
        <v>447</v>
      </c>
      <c r="E75" s="76" t="s">
        <v>273</v>
      </c>
      <c r="F75" s="76" t="s">
        <v>276</v>
      </c>
      <c r="G75" s="76" t="s">
        <v>269</v>
      </c>
      <c r="H75" s="124" t="s">
        <v>221</v>
      </c>
      <c r="I75" s="125" t="str">
        <f t="shared" si="6"/>
        <v>Key Control JA</v>
      </c>
      <c r="J75" s="125" t="str">
        <f t="shared" si="7"/>
        <v>Bitte Risikobewertung durchführen und Kontrollinformation ausfüllen</v>
      </c>
      <c r="K75" s="76" t="s">
        <v>239</v>
      </c>
      <c r="L75" s="76" t="s">
        <v>267</v>
      </c>
      <c r="M75" s="76" t="s">
        <v>246</v>
      </c>
      <c r="N75" s="124" t="s">
        <v>222</v>
      </c>
      <c r="O75" s="126" t="s">
        <v>233</v>
      </c>
      <c r="P75" s="77">
        <f>IFERROR(VLOOKUP(N75,'Drop Down'!$B$3:$C$6,2,FALSE),0)</f>
        <v>1</v>
      </c>
      <c r="Q75" s="77">
        <f>IFERROR(VLOOKUP(O75,'Drop Down'!$G$3:$H$6,2,FALSE),0)</f>
        <v>2</v>
      </c>
      <c r="R75" s="114">
        <f t="shared" si="8"/>
        <v>3</v>
      </c>
      <c r="S75" s="76" t="s">
        <v>193</v>
      </c>
      <c r="T75" s="76" t="s">
        <v>239</v>
      </c>
      <c r="U75" s="124" t="s">
        <v>15</v>
      </c>
      <c r="V75" s="124" t="s">
        <v>224</v>
      </c>
      <c r="W75" s="81" t="s">
        <v>242</v>
      </c>
      <c r="X75" s="115"/>
      <c r="Y75" s="115"/>
      <c r="Z75" s="115"/>
      <c r="AA75" s="115"/>
      <c r="AB75" s="147">
        <v>45070</v>
      </c>
      <c r="AC75" s="145"/>
      <c r="AD75" s="145"/>
      <c r="AE75" s="145"/>
      <c r="AF75" s="76"/>
      <c r="AG75" s="76"/>
      <c r="AH75" s="76"/>
      <c r="AI75" s="76"/>
    </row>
    <row r="76" spans="1:35" s="116" customFormat="1" ht="30" customHeight="1" x14ac:dyDescent="0.4">
      <c r="A76" s="118" t="s">
        <v>88</v>
      </c>
      <c r="B76" s="118" t="s">
        <v>424</v>
      </c>
      <c r="C76" s="76" t="s">
        <v>453</v>
      </c>
      <c r="D76" s="119" t="s">
        <v>447</v>
      </c>
      <c r="E76" s="76" t="s">
        <v>273</v>
      </c>
      <c r="F76" s="76" t="s">
        <v>277</v>
      </c>
      <c r="G76" s="76" t="s">
        <v>272</v>
      </c>
      <c r="H76" s="124" t="s">
        <v>221</v>
      </c>
      <c r="I76" s="125" t="str">
        <f t="shared" si="6"/>
        <v>Key Control JA</v>
      </c>
      <c r="J76" s="125" t="str">
        <f t="shared" si="7"/>
        <v>Bitte Risikobewertung durchführen und Kontrollinformation ausfüllen</v>
      </c>
      <c r="K76" s="76" t="s">
        <v>239</v>
      </c>
      <c r="L76" s="76" t="s">
        <v>267</v>
      </c>
      <c r="M76" s="76" t="s">
        <v>246</v>
      </c>
      <c r="N76" s="124" t="s">
        <v>222</v>
      </c>
      <c r="O76" s="126" t="s">
        <v>233</v>
      </c>
      <c r="P76" s="77">
        <f>IFERROR(VLOOKUP(N76,'Drop Down'!$B$3:$C$6,2,FALSE),0)</f>
        <v>1</v>
      </c>
      <c r="Q76" s="77">
        <f>IFERROR(VLOOKUP(O76,'Drop Down'!$G$3:$H$6,2,FALSE),0)</f>
        <v>2</v>
      </c>
      <c r="R76" s="114">
        <f t="shared" si="8"/>
        <v>3</v>
      </c>
      <c r="S76" s="76" t="s">
        <v>193</v>
      </c>
      <c r="T76" s="76" t="s">
        <v>239</v>
      </c>
      <c r="U76" s="124" t="s">
        <v>15</v>
      </c>
      <c r="V76" s="124" t="s">
        <v>224</v>
      </c>
      <c r="W76" s="81" t="s">
        <v>242</v>
      </c>
      <c r="X76" s="115"/>
      <c r="Y76" s="115"/>
      <c r="Z76" s="115"/>
      <c r="AA76" s="115"/>
      <c r="AB76" s="147">
        <v>45070</v>
      </c>
      <c r="AC76" s="145"/>
      <c r="AD76" s="145"/>
      <c r="AE76" s="145"/>
      <c r="AF76" s="76"/>
      <c r="AG76" s="76"/>
      <c r="AH76" s="76"/>
      <c r="AI76" s="76"/>
    </row>
    <row r="77" spans="1:35" s="116" customFormat="1" ht="30" customHeight="1" x14ac:dyDescent="0.4">
      <c r="A77" s="118" t="s">
        <v>88</v>
      </c>
      <c r="B77" s="118" t="s">
        <v>424</v>
      </c>
      <c r="C77" s="76" t="s">
        <v>453</v>
      </c>
      <c r="D77" s="119" t="s">
        <v>448</v>
      </c>
      <c r="E77" s="76" t="s">
        <v>278</v>
      </c>
      <c r="F77" s="76" t="s">
        <v>279</v>
      </c>
      <c r="G77" s="76" t="s">
        <v>280</v>
      </c>
      <c r="H77" s="124" t="s">
        <v>221</v>
      </c>
      <c r="I77" s="125" t="str">
        <f t="shared" si="6"/>
        <v>Key Control JA</v>
      </c>
      <c r="J77" s="125" t="str">
        <f t="shared" si="7"/>
        <v>Bitte Risikobewertung durchführen und Kontrollinformation ausfüllen</v>
      </c>
      <c r="K77" s="76" t="s">
        <v>421</v>
      </c>
      <c r="L77" s="76" t="s">
        <v>267</v>
      </c>
      <c r="M77" s="76" t="s">
        <v>246</v>
      </c>
      <c r="N77" s="124" t="s">
        <v>222</v>
      </c>
      <c r="O77" s="126" t="s">
        <v>233</v>
      </c>
      <c r="P77" s="77">
        <f>IFERROR(VLOOKUP(N77,'Drop Down'!$B$3:$C$6,2,FALSE),0)</f>
        <v>1</v>
      </c>
      <c r="Q77" s="77">
        <f>IFERROR(VLOOKUP(O77,'Drop Down'!$G$3:$H$6,2,FALSE),0)</f>
        <v>2</v>
      </c>
      <c r="R77" s="114">
        <f t="shared" si="8"/>
        <v>3</v>
      </c>
      <c r="S77" s="76" t="s">
        <v>193</v>
      </c>
      <c r="T77" s="76" t="s">
        <v>239</v>
      </c>
      <c r="U77" s="124" t="s">
        <v>15</v>
      </c>
      <c r="V77" s="124" t="s">
        <v>224</v>
      </c>
      <c r="W77" s="81" t="s">
        <v>242</v>
      </c>
      <c r="X77" s="115"/>
      <c r="Y77" s="115"/>
      <c r="Z77" s="115"/>
      <c r="AA77" s="115"/>
      <c r="AB77" s="147">
        <v>45070</v>
      </c>
      <c r="AC77" s="145"/>
      <c r="AD77" s="145"/>
      <c r="AE77" s="145"/>
      <c r="AF77" s="76"/>
      <c r="AG77" s="76"/>
      <c r="AH77" s="76"/>
      <c r="AI77" s="76"/>
    </row>
    <row r="78" spans="1:35" s="116" customFormat="1" ht="30" customHeight="1" x14ac:dyDescent="0.4">
      <c r="A78" s="118" t="s">
        <v>88</v>
      </c>
      <c r="B78" s="118" t="s">
        <v>424</v>
      </c>
      <c r="C78" s="76" t="s">
        <v>453</v>
      </c>
      <c r="D78" s="119" t="s">
        <v>448</v>
      </c>
      <c r="E78" s="76" t="s">
        <v>278</v>
      </c>
      <c r="F78" s="76" t="s">
        <v>281</v>
      </c>
      <c r="G78" s="76" t="s">
        <v>422</v>
      </c>
      <c r="H78" s="124" t="s">
        <v>221</v>
      </c>
      <c r="I78" s="125" t="str">
        <f t="shared" si="6"/>
        <v>Key Control JA</v>
      </c>
      <c r="J78" s="125" t="str">
        <f t="shared" si="7"/>
        <v>Bitte Risikobewertung durchführen und Kontrollinformation ausfüllen</v>
      </c>
      <c r="K78" s="76" t="s">
        <v>421</v>
      </c>
      <c r="L78" s="76" t="s">
        <v>267</v>
      </c>
      <c r="M78" s="76" t="s">
        <v>246</v>
      </c>
      <c r="N78" s="124" t="s">
        <v>222</v>
      </c>
      <c r="O78" s="126" t="s">
        <v>233</v>
      </c>
      <c r="P78" s="77">
        <f>IFERROR(VLOOKUP(N78,'Drop Down'!$B$3:$C$6,2,FALSE),0)</f>
        <v>1</v>
      </c>
      <c r="Q78" s="77">
        <f>IFERROR(VLOOKUP(O78,'Drop Down'!$G$3:$H$6,2,FALSE),0)</f>
        <v>2</v>
      </c>
      <c r="R78" s="114">
        <f t="shared" si="8"/>
        <v>3</v>
      </c>
      <c r="S78" s="76" t="s">
        <v>193</v>
      </c>
      <c r="T78" s="76" t="s">
        <v>239</v>
      </c>
      <c r="U78" s="124" t="s">
        <v>15</v>
      </c>
      <c r="V78" s="124" t="s">
        <v>224</v>
      </c>
      <c r="W78" s="81" t="s">
        <v>242</v>
      </c>
      <c r="X78" s="115"/>
      <c r="Y78" s="115"/>
      <c r="Z78" s="115"/>
      <c r="AA78" s="115"/>
      <c r="AB78" s="147">
        <v>45070</v>
      </c>
      <c r="AC78" s="145"/>
      <c r="AD78" s="145"/>
      <c r="AE78" s="145"/>
      <c r="AF78" s="76"/>
      <c r="AG78" s="76"/>
      <c r="AH78" s="76"/>
      <c r="AI78" s="76"/>
    </row>
    <row r="79" spans="1:35" s="116" customFormat="1" ht="30" customHeight="1" x14ac:dyDescent="0.4">
      <c r="A79" s="118" t="s">
        <v>88</v>
      </c>
      <c r="B79" s="118" t="s">
        <v>424</v>
      </c>
      <c r="C79" s="76" t="s">
        <v>453</v>
      </c>
      <c r="D79" s="119" t="s">
        <v>448</v>
      </c>
      <c r="E79" s="76" t="s">
        <v>278</v>
      </c>
      <c r="F79" s="76" t="s">
        <v>283</v>
      </c>
      <c r="G79" s="76" t="s">
        <v>423</v>
      </c>
      <c r="H79" s="124" t="s">
        <v>221</v>
      </c>
      <c r="I79" s="125" t="str">
        <f t="shared" si="6"/>
        <v>Key Control JA</v>
      </c>
      <c r="J79" s="125" t="str">
        <f t="shared" si="7"/>
        <v>Bitte Risikobewertung durchführen und Kontrollinformation ausfüllen</v>
      </c>
      <c r="K79" s="76" t="s">
        <v>421</v>
      </c>
      <c r="L79" s="76" t="s">
        <v>267</v>
      </c>
      <c r="M79" s="76" t="s">
        <v>246</v>
      </c>
      <c r="N79" s="124" t="s">
        <v>222</v>
      </c>
      <c r="O79" s="126" t="s">
        <v>233</v>
      </c>
      <c r="P79" s="77">
        <f>IFERROR(VLOOKUP(N79,'Drop Down'!$B$3:$C$6,2,FALSE),0)</f>
        <v>1</v>
      </c>
      <c r="Q79" s="77">
        <f>IFERROR(VLOOKUP(O79,'Drop Down'!$G$3:$H$6,2,FALSE),0)</f>
        <v>2</v>
      </c>
      <c r="R79" s="114">
        <f t="shared" si="8"/>
        <v>3</v>
      </c>
      <c r="S79" s="76" t="s">
        <v>193</v>
      </c>
      <c r="T79" s="76" t="s">
        <v>239</v>
      </c>
      <c r="U79" s="124" t="s">
        <v>15</v>
      </c>
      <c r="V79" s="124" t="s">
        <v>224</v>
      </c>
      <c r="W79" s="81" t="s">
        <v>242</v>
      </c>
      <c r="X79" s="115"/>
      <c r="Y79" s="115"/>
      <c r="Z79" s="115"/>
      <c r="AA79" s="115"/>
      <c r="AB79" s="147">
        <v>45070</v>
      </c>
      <c r="AC79" s="145"/>
      <c r="AD79" s="145"/>
      <c r="AE79" s="145"/>
      <c r="AF79" s="76"/>
      <c r="AG79" s="76"/>
      <c r="AH79" s="76"/>
      <c r="AI79" s="76"/>
    </row>
    <row r="80" spans="1:35" s="116" customFormat="1" ht="30" customHeight="1" x14ac:dyDescent="0.4">
      <c r="A80" s="118" t="s">
        <v>88</v>
      </c>
      <c r="B80" s="118" t="s">
        <v>424</v>
      </c>
      <c r="C80" s="76" t="s">
        <v>453</v>
      </c>
      <c r="D80" s="119" t="s">
        <v>448</v>
      </c>
      <c r="E80" s="76" t="s">
        <v>278</v>
      </c>
      <c r="F80" s="76" t="s">
        <v>284</v>
      </c>
      <c r="G80" s="76" t="s">
        <v>269</v>
      </c>
      <c r="H80" s="124" t="s">
        <v>221</v>
      </c>
      <c r="I80" s="125" t="str">
        <f t="shared" si="6"/>
        <v>Key Control JA</v>
      </c>
      <c r="J80" s="125" t="str">
        <f t="shared" si="7"/>
        <v>Bitte Risikobewertung durchführen und Kontrollinformation ausfüllen</v>
      </c>
      <c r="K80" s="76" t="s">
        <v>239</v>
      </c>
      <c r="L80" s="76" t="s">
        <v>267</v>
      </c>
      <c r="M80" s="76" t="s">
        <v>246</v>
      </c>
      <c r="N80" s="124" t="s">
        <v>222</v>
      </c>
      <c r="O80" s="126" t="s">
        <v>233</v>
      </c>
      <c r="P80" s="77">
        <f>IFERROR(VLOOKUP(N80,'Drop Down'!$B$3:$C$6,2,FALSE),0)</f>
        <v>1</v>
      </c>
      <c r="Q80" s="77">
        <f>IFERROR(VLOOKUP(O80,'Drop Down'!$G$3:$H$6,2,FALSE),0)</f>
        <v>2</v>
      </c>
      <c r="R80" s="114">
        <f t="shared" si="8"/>
        <v>3</v>
      </c>
      <c r="S80" s="76" t="s">
        <v>193</v>
      </c>
      <c r="T80" s="76" t="s">
        <v>239</v>
      </c>
      <c r="U80" s="124" t="s">
        <v>15</v>
      </c>
      <c r="V80" s="124" t="s">
        <v>224</v>
      </c>
      <c r="W80" s="81" t="s">
        <v>242</v>
      </c>
      <c r="X80" s="115"/>
      <c r="Y80" s="115"/>
      <c r="Z80" s="115"/>
      <c r="AA80" s="115"/>
      <c r="AB80" s="147">
        <v>45070</v>
      </c>
      <c r="AC80" s="145"/>
      <c r="AD80" s="145"/>
      <c r="AE80" s="145"/>
      <c r="AF80" s="76"/>
      <c r="AG80" s="76"/>
      <c r="AH80" s="76"/>
      <c r="AI80" s="76"/>
    </row>
    <row r="81" spans="1:35" s="116" customFormat="1" ht="30" customHeight="1" x14ac:dyDescent="0.4">
      <c r="A81" s="118" t="s">
        <v>88</v>
      </c>
      <c r="B81" s="118" t="s">
        <v>424</v>
      </c>
      <c r="C81" s="76" t="s">
        <v>453</v>
      </c>
      <c r="D81" s="119" t="s">
        <v>285</v>
      </c>
      <c r="E81" s="76" t="s">
        <v>286</v>
      </c>
      <c r="F81" s="76" t="s">
        <v>287</v>
      </c>
      <c r="G81" s="76" t="s">
        <v>288</v>
      </c>
      <c r="H81" s="124" t="s">
        <v>221</v>
      </c>
      <c r="I81" s="125" t="str">
        <f t="shared" si="6"/>
        <v>Key Control JA</v>
      </c>
      <c r="J81" s="125" t="str">
        <f t="shared" si="7"/>
        <v>Bitte Risikobewertung durchführen und Kontrollinformation ausfüllen</v>
      </c>
      <c r="K81" s="76" t="s">
        <v>239</v>
      </c>
      <c r="L81" s="76" t="s">
        <v>289</v>
      </c>
      <c r="M81" s="76" t="s">
        <v>246</v>
      </c>
      <c r="N81" s="124" t="s">
        <v>222</v>
      </c>
      <c r="O81" s="126" t="s">
        <v>233</v>
      </c>
      <c r="P81" s="77">
        <f>IFERROR(VLOOKUP(N81,'Drop Down'!$B$3:$C$6,2,FALSE),0)</f>
        <v>1</v>
      </c>
      <c r="Q81" s="77">
        <f>IFERROR(VLOOKUP(O81,'Drop Down'!$G$3:$H$6,2,FALSE),0)</f>
        <v>2</v>
      </c>
      <c r="R81" s="114">
        <f t="shared" si="8"/>
        <v>3</v>
      </c>
      <c r="S81" s="76" t="s">
        <v>193</v>
      </c>
      <c r="T81" s="76" t="s">
        <v>239</v>
      </c>
      <c r="U81" s="124" t="s">
        <v>15</v>
      </c>
      <c r="V81" s="124" t="s">
        <v>224</v>
      </c>
      <c r="W81" s="81" t="s">
        <v>242</v>
      </c>
      <c r="X81" s="115"/>
      <c r="Y81" s="115"/>
      <c r="Z81" s="115"/>
      <c r="AA81" s="115"/>
      <c r="AB81" s="147">
        <v>45070</v>
      </c>
      <c r="AC81" s="145"/>
      <c r="AD81" s="145"/>
      <c r="AE81" s="145"/>
      <c r="AF81" s="76"/>
      <c r="AG81" s="76"/>
      <c r="AH81" s="76"/>
      <c r="AI81" s="76"/>
    </row>
    <row r="82" spans="1:35" s="116" customFormat="1" ht="30" customHeight="1" x14ac:dyDescent="0.4">
      <c r="A82" s="118" t="s">
        <v>88</v>
      </c>
      <c r="B82" s="118" t="s">
        <v>424</v>
      </c>
      <c r="C82" s="76" t="s">
        <v>453</v>
      </c>
      <c r="D82" s="119" t="s">
        <v>285</v>
      </c>
      <c r="E82" s="76" t="s">
        <v>286</v>
      </c>
      <c r="F82" s="76" t="s">
        <v>290</v>
      </c>
      <c r="G82" s="76" t="s">
        <v>291</v>
      </c>
      <c r="H82" s="124" t="s">
        <v>221</v>
      </c>
      <c r="I82" s="125" t="str">
        <f t="shared" si="6"/>
        <v>Key Control JA</v>
      </c>
      <c r="J82" s="125" t="str">
        <f t="shared" si="7"/>
        <v>Bitte Risikobewertung durchführen und Kontrollinformation ausfüllen</v>
      </c>
      <c r="K82" s="76" t="s">
        <v>239</v>
      </c>
      <c r="L82" s="76" t="s">
        <v>289</v>
      </c>
      <c r="M82" s="76" t="s">
        <v>246</v>
      </c>
      <c r="N82" s="124" t="s">
        <v>222</v>
      </c>
      <c r="O82" s="126" t="s">
        <v>233</v>
      </c>
      <c r="P82" s="77">
        <f>IFERROR(VLOOKUP(N82,'Drop Down'!$B$3:$C$6,2,FALSE),0)</f>
        <v>1</v>
      </c>
      <c r="Q82" s="77">
        <f>IFERROR(VLOOKUP(O82,'Drop Down'!$G$3:$H$6,2,FALSE),0)</f>
        <v>2</v>
      </c>
      <c r="R82" s="114">
        <f t="shared" si="8"/>
        <v>3</v>
      </c>
      <c r="S82" s="76" t="s">
        <v>193</v>
      </c>
      <c r="T82" s="76" t="s">
        <v>239</v>
      </c>
      <c r="U82" s="124" t="s">
        <v>15</v>
      </c>
      <c r="V82" s="124" t="s">
        <v>224</v>
      </c>
      <c r="W82" s="81" t="s">
        <v>242</v>
      </c>
      <c r="X82" s="115"/>
      <c r="Y82" s="115"/>
      <c r="Z82" s="115"/>
      <c r="AA82" s="115"/>
      <c r="AB82" s="147">
        <v>45070</v>
      </c>
      <c r="AC82" s="145"/>
      <c r="AD82" s="145"/>
      <c r="AE82" s="145"/>
      <c r="AF82" s="76"/>
      <c r="AG82" s="76"/>
      <c r="AH82" s="76"/>
      <c r="AI82" s="76"/>
    </row>
    <row r="83" spans="1:35" s="116" customFormat="1" ht="30" customHeight="1" x14ac:dyDescent="0.4">
      <c r="A83" s="118" t="s">
        <v>88</v>
      </c>
      <c r="B83" s="118" t="s">
        <v>424</v>
      </c>
      <c r="C83" s="76" t="s">
        <v>453</v>
      </c>
      <c r="D83" s="119" t="s">
        <v>285</v>
      </c>
      <c r="E83" s="76" t="s">
        <v>286</v>
      </c>
      <c r="F83" s="76" t="s">
        <v>292</v>
      </c>
      <c r="G83" s="76" t="s">
        <v>293</v>
      </c>
      <c r="H83" s="124" t="s">
        <v>221</v>
      </c>
      <c r="I83" s="125" t="str">
        <f t="shared" si="6"/>
        <v>Key Control JA</v>
      </c>
      <c r="J83" s="125" t="str">
        <f t="shared" si="7"/>
        <v>Bitte Risikobewertung durchführen und Kontrollinformation ausfüllen</v>
      </c>
      <c r="K83" s="76" t="s">
        <v>239</v>
      </c>
      <c r="L83" s="76" t="s">
        <v>289</v>
      </c>
      <c r="M83" s="76" t="s">
        <v>246</v>
      </c>
      <c r="N83" s="124" t="s">
        <v>222</v>
      </c>
      <c r="O83" s="126" t="s">
        <v>233</v>
      </c>
      <c r="P83" s="77">
        <f>IFERROR(VLOOKUP(N83,'Drop Down'!$B$3:$C$6,2,FALSE),0)</f>
        <v>1</v>
      </c>
      <c r="Q83" s="77">
        <f>IFERROR(VLOOKUP(O83,'Drop Down'!$G$3:$H$6,2,FALSE),0)</f>
        <v>2</v>
      </c>
      <c r="R83" s="114">
        <f t="shared" si="8"/>
        <v>3</v>
      </c>
      <c r="S83" s="76" t="s">
        <v>193</v>
      </c>
      <c r="T83" s="79" t="s">
        <v>239</v>
      </c>
      <c r="U83" s="124" t="s">
        <v>15</v>
      </c>
      <c r="V83" s="124" t="s">
        <v>224</v>
      </c>
      <c r="W83" s="81" t="s">
        <v>242</v>
      </c>
      <c r="X83" s="115"/>
      <c r="Y83" s="115"/>
      <c r="Z83" s="115"/>
      <c r="AA83" s="115"/>
      <c r="AB83" s="147">
        <v>45070</v>
      </c>
      <c r="AC83" s="145"/>
      <c r="AD83" s="145"/>
      <c r="AE83" s="145"/>
      <c r="AF83" s="76"/>
      <c r="AG83" s="76"/>
      <c r="AH83" s="76"/>
      <c r="AI83" s="76"/>
    </row>
    <row r="84" spans="1:35" s="116" customFormat="1" ht="30" customHeight="1" x14ac:dyDescent="0.4">
      <c r="A84" s="118" t="s">
        <v>88</v>
      </c>
      <c r="B84" s="118" t="s">
        <v>424</v>
      </c>
      <c r="C84" s="76" t="s">
        <v>453</v>
      </c>
      <c r="D84" s="119" t="s">
        <v>285</v>
      </c>
      <c r="E84" s="76" t="s">
        <v>286</v>
      </c>
      <c r="F84" s="76" t="s">
        <v>294</v>
      </c>
      <c r="G84" s="76" t="s">
        <v>295</v>
      </c>
      <c r="H84" s="124" t="s">
        <v>221</v>
      </c>
      <c r="I84" s="125" t="str">
        <f t="shared" si="6"/>
        <v>Key Control JA</v>
      </c>
      <c r="J84" s="125" t="str">
        <f t="shared" si="7"/>
        <v>Bitte Risikobewertung durchführen und Kontrollinformation ausfüllen</v>
      </c>
      <c r="K84" s="76" t="s">
        <v>239</v>
      </c>
      <c r="L84" s="76" t="s">
        <v>289</v>
      </c>
      <c r="M84" s="76" t="s">
        <v>246</v>
      </c>
      <c r="N84" s="124" t="s">
        <v>222</v>
      </c>
      <c r="O84" s="126" t="s">
        <v>233</v>
      </c>
      <c r="P84" s="77">
        <f>IFERROR(VLOOKUP(N84,'Drop Down'!$B$3:$C$6,2,FALSE),0)</f>
        <v>1</v>
      </c>
      <c r="Q84" s="77">
        <f>IFERROR(VLOOKUP(O84,'Drop Down'!$G$3:$H$6,2,FALSE),0)</f>
        <v>2</v>
      </c>
      <c r="R84" s="114">
        <f t="shared" si="8"/>
        <v>3</v>
      </c>
      <c r="S84" s="76" t="s">
        <v>193</v>
      </c>
      <c r="T84" s="76" t="s">
        <v>239</v>
      </c>
      <c r="U84" s="124" t="s">
        <v>15</v>
      </c>
      <c r="V84" s="124" t="s">
        <v>224</v>
      </c>
      <c r="W84" s="81" t="s">
        <v>242</v>
      </c>
      <c r="X84" s="115"/>
      <c r="Y84" s="115"/>
      <c r="Z84" s="115"/>
      <c r="AA84" s="115"/>
      <c r="AB84" s="147">
        <v>45070</v>
      </c>
      <c r="AC84" s="145"/>
      <c r="AD84" s="145"/>
      <c r="AE84" s="145"/>
      <c r="AF84" s="76"/>
      <c r="AG84" s="76"/>
      <c r="AH84" s="76"/>
      <c r="AI84" s="76"/>
    </row>
    <row r="85" spans="1:35" s="116" customFormat="1" ht="30" customHeight="1" x14ac:dyDescent="0.4">
      <c r="A85" s="118" t="s">
        <v>88</v>
      </c>
      <c r="B85" s="118" t="s">
        <v>424</v>
      </c>
      <c r="C85" s="76" t="s">
        <v>453</v>
      </c>
      <c r="D85" s="119" t="s">
        <v>285</v>
      </c>
      <c r="E85" s="76" t="s">
        <v>286</v>
      </c>
      <c r="F85" s="76" t="s">
        <v>296</v>
      </c>
      <c r="G85" s="76" t="s">
        <v>297</v>
      </c>
      <c r="H85" s="124" t="s">
        <v>221</v>
      </c>
      <c r="I85" s="125" t="str">
        <f t="shared" si="6"/>
        <v>Key Control JA</v>
      </c>
      <c r="J85" s="125" t="str">
        <f t="shared" si="7"/>
        <v>Bitte Risikobewertung durchführen und Kontrollinformation ausfüllen</v>
      </c>
      <c r="K85" s="76" t="s">
        <v>239</v>
      </c>
      <c r="L85" s="76" t="s">
        <v>289</v>
      </c>
      <c r="M85" s="76" t="s">
        <v>246</v>
      </c>
      <c r="N85" s="124" t="s">
        <v>222</v>
      </c>
      <c r="O85" s="126" t="s">
        <v>233</v>
      </c>
      <c r="P85" s="77">
        <f>IFERROR(VLOOKUP(N85,'Drop Down'!$B$3:$C$6,2,FALSE),0)</f>
        <v>1</v>
      </c>
      <c r="Q85" s="77">
        <f>IFERROR(VLOOKUP(O85,'Drop Down'!$G$3:$H$6,2,FALSE),0)</f>
        <v>2</v>
      </c>
      <c r="R85" s="114">
        <f t="shared" si="8"/>
        <v>3</v>
      </c>
      <c r="S85" s="76" t="s">
        <v>193</v>
      </c>
      <c r="T85" s="76" t="s">
        <v>239</v>
      </c>
      <c r="U85" s="124" t="s">
        <v>15</v>
      </c>
      <c r="V85" s="124" t="s">
        <v>224</v>
      </c>
      <c r="W85" s="81" t="s">
        <v>242</v>
      </c>
      <c r="X85" s="115"/>
      <c r="Y85" s="115"/>
      <c r="Z85" s="115"/>
      <c r="AA85" s="115"/>
      <c r="AB85" s="147">
        <v>45070</v>
      </c>
      <c r="AC85" s="145"/>
      <c r="AD85" s="145"/>
      <c r="AE85" s="145"/>
      <c r="AF85" s="76"/>
      <c r="AG85" s="76"/>
      <c r="AH85" s="76"/>
      <c r="AI85" s="76"/>
    </row>
    <row r="86" spans="1:35" s="116" customFormat="1" ht="30" customHeight="1" x14ac:dyDescent="0.4">
      <c r="A86" s="118" t="s">
        <v>88</v>
      </c>
      <c r="B86" s="118" t="s">
        <v>424</v>
      </c>
      <c r="C86" s="76" t="s">
        <v>453</v>
      </c>
      <c r="D86" s="119" t="s">
        <v>285</v>
      </c>
      <c r="E86" s="76" t="s">
        <v>286</v>
      </c>
      <c r="F86" s="76" t="s">
        <v>298</v>
      </c>
      <c r="G86" s="76" t="s">
        <v>299</v>
      </c>
      <c r="H86" s="124" t="s">
        <v>221</v>
      </c>
      <c r="I86" s="125" t="str">
        <f t="shared" si="6"/>
        <v>Key Control JA</v>
      </c>
      <c r="J86" s="125" t="str">
        <f t="shared" si="7"/>
        <v>Bitte Risikobewertung durchführen und Kontrollinformation ausfüllen</v>
      </c>
      <c r="K86" s="76" t="s">
        <v>239</v>
      </c>
      <c r="L86" s="76" t="s">
        <v>289</v>
      </c>
      <c r="M86" s="76" t="s">
        <v>246</v>
      </c>
      <c r="N86" s="124" t="s">
        <v>222</v>
      </c>
      <c r="O86" s="126" t="s">
        <v>233</v>
      </c>
      <c r="P86" s="77">
        <f>IFERROR(VLOOKUP(N86,'Drop Down'!$B$3:$C$6,2,FALSE),0)</f>
        <v>1</v>
      </c>
      <c r="Q86" s="77">
        <f>IFERROR(VLOOKUP(O86,'Drop Down'!$G$3:$H$6,2,FALSE),0)</f>
        <v>2</v>
      </c>
      <c r="R86" s="114">
        <f t="shared" si="8"/>
        <v>3</v>
      </c>
      <c r="S86" s="76" t="s">
        <v>193</v>
      </c>
      <c r="T86" s="76" t="s">
        <v>239</v>
      </c>
      <c r="U86" s="124" t="s">
        <v>15</v>
      </c>
      <c r="V86" s="124" t="s">
        <v>224</v>
      </c>
      <c r="W86" s="81" t="s">
        <v>242</v>
      </c>
      <c r="X86" s="115"/>
      <c r="Y86" s="115"/>
      <c r="Z86" s="115"/>
      <c r="AA86" s="115"/>
      <c r="AB86" s="147">
        <v>45070</v>
      </c>
      <c r="AC86" s="145"/>
      <c r="AD86" s="145"/>
      <c r="AE86" s="145"/>
      <c r="AF86" s="76"/>
      <c r="AG86" s="76"/>
      <c r="AH86" s="76"/>
      <c r="AI86" s="76"/>
    </row>
    <row r="87" spans="1:35" ht="30" customHeight="1" x14ac:dyDescent="0.4">
      <c r="A87" s="118" t="s">
        <v>88</v>
      </c>
      <c r="B87" s="118" t="s">
        <v>424</v>
      </c>
      <c r="C87" s="76" t="s">
        <v>453</v>
      </c>
      <c r="D87" s="119" t="s">
        <v>300</v>
      </c>
      <c r="E87" s="115" t="s">
        <v>301</v>
      </c>
      <c r="F87" s="115" t="s">
        <v>302</v>
      </c>
      <c r="G87" s="115" t="s">
        <v>303</v>
      </c>
      <c r="H87" s="124" t="s">
        <v>221</v>
      </c>
      <c r="I87" s="125" t="str">
        <f t="shared" si="6"/>
        <v>Key Control JA</v>
      </c>
      <c r="J87" s="125" t="str">
        <f t="shared" si="7"/>
        <v>Bitte Risikobewertung durchführen und Kontrollinformation ausfüllen</v>
      </c>
      <c r="K87" s="76" t="s">
        <v>239</v>
      </c>
      <c r="L87" s="76" t="s">
        <v>304</v>
      </c>
      <c r="M87" s="76" t="s">
        <v>246</v>
      </c>
      <c r="N87" s="124" t="s">
        <v>222</v>
      </c>
      <c r="O87" s="126" t="s">
        <v>233</v>
      </c>
      <c r="P87" s="77">
        <f>IFERROR(VLOOKUP(N87,'Drop Down'!$B$3:$C$6,2,FALSE),0)</f>
        <v>1</v>
      </c>
      <c r="Q87" s="77">
        <f>IFERROR(VLOOKUP(O87,'Drop Down'!$G$3:$H$6,2,FALSE),0)</f>
        <v>2</v>
      </c>
      <c r="R87" s="114">
        <f t="shared" si="8"/>
        <v>3</v>
      </c>
      <c r="S87" s="76" t="s">
        <v>193</v>
      </c>
      <c r="T87" s="76" t="s">
        <v>239</v>
      </c>
      <c r="U87" s="124" t="s">
        <v>15</v>
      </c>
      <c r="V87" s="124" t="s">
        <v>224</v>
      </c>
      <c r="W87" s="81" t="s">
        <v>242</v>
      </c>
      <c r="X87" s="115"/>
      <c r="Y87" s="115"/>
      <c r="Z87" s="115"/>
      <c r="AA87" s="115"/>
      <c r="AB87" s="147">
        <v>45070</v>
      </c>
      <c r="AC87" s="145"/>
      <c r="AD87" s="145"/>
      <c r="AE87" s="145"/>
      <c r="AF87" s="76"/>
      <c r="AG87" s="76"/>
      <c r="AH87" s="76"/>
      <c r="AI87" s="76"/>
    </row>
    <row r="88" spans="1:35" ht="30" customHeight="1" x14ac:dyDescent="0.4">
      <c r="A88" s="118" t="s">
        <v>88</v>
      </c>
      <c r="B88" s="118" t="s">
        <v>424</v>
      </c>
      <c r="C88" s="76" t="s">
        <v>453</v>
      </c>
      <c r="D88" s="119" t="s">
        <v>300</v>
      </c>
      <c r="E88" s="115" t="s">
        <v>301</v>
      </c>
      <c r="F88" s="115" t="s">
        <v>305</v>
      </c>
      <c r="G88" s="115" t="s">
        <v>306</v>
      </c>
      <c r="H88" s="124" t="s">
        <v>221</v>
      </c>
      <c r="I88" s="125" t="str">
        <f t="shared" si="6"/>
        <v>Key Control JA</v>
      </c>
      <c r="J88" s="125" t="str">
        <f t="shared" si="7"/>
        <v>Bitte Risikobewertung durchführen und Kontrollinformation ausfüllen</v>
      </c>
      <c r="K88" s="76" t="s">
        <v>421</v>
      </c>
      <c r="L88" s="76" t="s">
        <v>304</v>
      </c>
      <c r="M88" s="76" t="s">
        <v>246</v>
      </c>
      <c r="N88" s="124" t="s">
        <v>222</v>
      </c>
      <c r="O88" s="126" t="s">
        <v>233</v>
      </c>
      <c r="P88" s="77">
        <f>IFERROR(VLOOKUP(N88,'Drop Down'!$B$3:$C$6,2,FALSE),0)</f>
        <v>1</v>
      </c>
      <c r="Q88" s="77">
        <f>IFERROR(VLOOKUP(O88,'Drop Down'!$G$3:$H$6,2,FALSE),0)</f>
        <v>2</v>
      </c>
      <c r="R88" s="114">
        <f t="shared" si="8"/>
        <v>3</v>
      </c>
      <c r="S88" s="76" t="s">
        <v>193</v>
      </c>
      <c r="T88" s="76" t="s">
        <v>239</v>
      </c>
      <c r="U88" s="124" t="s">
        <v>15</v>
      </c>
      <c r="V88" s="124" t="s">
        <v>224</v>
      </c>
      <c r="W88" s="81" t="s">
        <v>242</v>
      </c>
      <c r="X88" s="115"/>
      <c r="Y88" s="115"/>
      <c r="Z88" s="115"/>
      <c r="AA88" s="115"/>
      <c r="AB88" s="147">
        <v>45070</v>
      </c>
      <c r="AC88" s="145"/>
      <c r="AD88" s="145"/>
      <c r="AE88" s="145"/>
      <c r="AF88" s="76"/>
      <c r="AG88" s="76"/>
      <c r="AH88" s="76"/>
      <c r="AI88" s="76"/>
    </row>
    <row r="89" spans="1:35" ht="30" customHeight="1" x14ac:dyDescent="0.4">
      <c r="A89" s="118" t="s">
        <v>88</v>
      </c>
      <c r="B89" s="118" t="s">
        <v>424</v>
      </c>
      <c r="C89" s="76" t="s">
        <v>453</v>
      </c>
      <c r="D89" s="119" t="s">
        <v>300</v>
      </c>
      <c r="E89" s="115" t="s">
        <v>301</v>
      </c>
      <c r="F89" s="115" t="s">
        <v>307</v>
      </c>
      <c r="G89" s="128" t="s">
        <v>308</v>
      </c>
      <c r="H89" s="124" t="s">
        <v>221</v>
      </c>
      <c r="I89" s="125" t="str">
        <f t="shared" si="6"/>
        <v>Key Control JA</v>
      </c>
      <c r="J89" s="125" t="str">
        <f t="shared" si="7"/>
        <v>Bitte Risikobewertung durchführen und Kontrollinformation ausfüllen</v>
      </c>
      <c r="K89" s="76" t="s">
        <v>239</v>
      </c>
      <c r="L89" s="76" t="s">
        <v>304</v>
      </c>
      <c r="M89" s="75" t="s">
        <v>246</v>
      </c>
      <c r="N89" s="124" t="s">
        <v>222</v>
      </c>
      <c r="O89" s="126" t="s">
        <v>233</v>
      </c>
      <c r="P89" s="77">
        <f>IFERROR(VLOOKUP(N89,'Drop Down'!$B$3:$C$6,2,FALSE),0)</f>
        <v>1</v>
      </c>
      <c r="Q89" s="77">
        <f>IFERROR(VLOOKUP(O89,'Drop Down'!$G$3:$H$6,2,FALSE),0)</f>
        <v>2</v>
      </c>
      <c r="R89" s="114">
        <f t="shared" si="8"/>
        <v>3</v>
      </c>
      <c r="S89" s="75" t="s">
        <v>193</v>
      </c>
      <c r="T89" s="75" t="s">
        <v>239</v>
      </c>
      <c r="U89" s="124" t="s">
        <v>15</v>
      </c>
      <c r="V89" s="124" t="s">
        <v>224</v>
      </c>
      <c r="W89" s="80" t="s">
        <v>242</v>
      </c>
      <c r="X89" s="128"/>
      <c r="Y89" s="128"/>
      <c r="Z89" s="128"/>
      <c r="AA89" s="128"/>
      <c r="AB89" s="147">
        <v>45070</v>
      </c>
      <c r="AC89" s="145"/>
      <c r="AD89" s="145"/>
      <c r="AE89" s="145"/>
      <c r="AF89" s="76"/>
      <c r="AG89" s="76"/>
      <c r="AH89" s="76"/>
      <c r="AI89" s="76"/>
    </row>
    <row r="90" spans="1:35" ht="30" customHeight="1" x14ac:dyDescent="0.4">
      <c r="A90" s="118" t="s">
        <v>88</v>
      </c>
      <c r="B90" s="118" t="s">
        <v>424</v>
      </c>
      <c r="C90" s="76" t="s">
        <v>453</v>
      </c>
      <c r="D90" s="119" t="s">
        <v>300</v>
      </c>
      <c r="E90" s="115" t="s">
        <v>301</v>
      </c>
      <c r="F90" s="115" t="s">
        <v>309</v>
      </c>
      <c r="G90" s="75" t="s">
        <v>310</v>
      </c>
      <c r="H90" s="124" t="s">
        <v>221</v>
      </c>
      <c r="I90" s="125" t="str">
        <f t="shared" si="6"/>
        <v>Key Control JA</v>
      </c>
      <c r="J90" s="125" t="str">
        <f t="shared" si="7"/>
        <v>Bitte Risikobewertung durchführen und Kontrollinformation ausfüllen</v>
      </c>
      <c r="K90" s="76" t="s">
        <v>124</v>
      </c>
      <c r="L90" s="76" t="s">
        <v>304</v>
      </c>
      <c r="M90" s="75" t="s">
        <v>246</v>
      </c>
      <c r="N90" s="124" t="s">
        <v>222</v>
      </c>
      <c r="O90" s="126" t="s">
        <v>233</v>
      </c>
      <c r="P90" s="77">
        <f>IFERROR(VLOOKUP(N90,'Drop Down'!$B$3:$C$6,2,FALSE),0)</f>
        <v>1</v>
      </c>
      <c r="Q90" s="77">
        <f>IFERROR(VLOOKUP(O90,'Drop Down'!$G$3:$H$6,2,FALSE),0)</f>
        <v>2</v>
      </c>
      <c r="R90" s="114">
        <f t="shared" si="8"/>
        <v>3</v>
      </c>
      <c r="S90" s="75" t="s">
        <v>193</v>
      </c>
      <c r="T90" s="75" t="s">
        <v>239</v>
      </c>
      <c r="U90" s="124" t="s">
        <v>15</v>
      </c>
      <c r="V90" s="124" t="s">
        <v>224</v>
      </c>
      <c r="W90" s="80" t="s">
        <v>242</v>
      </c>
      <c r="X90" s="128"/>
      <c r="Y90" s="128"/>
      <c r="Z90" s="128"/>
      <c r="AA90" s="128"/>
      <c r="AB90" s="147">
        <v>45070</v>
      </c>
      <c r="AC90" s="145"/>
      <c r="AD90" s="145"/>
      <c r="AE90" s="145"/>
      <c r="AF90" s="76"/>
      <c r="AG90" s="76"/>
      <c r="AH90" s="76"/>
      <c r="AI90" s="76"/>
    </row>
    <row r="91" spans="1:35" ht="30" customHeight="1" x14ac:dyDescent="0.4">
      <c r="A91" s="79" t="s">
        <v>88</v>
      </c>
      <c r="B91" s="79" t="s">
        <v>424</v>
      </c>
      <c r="C91" s="76" t="s">
        <v>453</v>
      </c>
      <c r="D91" s="119" t="s">
        <v>311</v>
      </c>
      <c r="E91" s="79" t="s">
        <v>312</v>
      </c>
      <c r="F91" s="79" t="s">
        <v>313</v>
      </c>
      <c r="G91" s="75" t="s">
        <v>314</v>
      </c>
      <c r="H91" s="124" t="s">
        <v>221</v>
      </c>
      <c r="I91" s="125" t="str">
        <f t="shared" si="6"/>
        <v>Key Control JA</v>
      </c>
      <c r="J91" s="125" t="str">
        <f t="shared" si="7"/>
        <v>Bitte Risikobewertung durchführen und Kontrollinformation ausfüllen</v>
      </c>
      <c r="K91" s="76" t="s">
        <v>239</v>
      </c>
      <c r="L91" s="76" t="s">
        <v>304</v>
      </c>
      <c r="M91" s="75" t="s">
        <v>315</v>
      </c>
      <c r="N91" s="124" t="s">
        <v>222</v>
      </c>
      <c r="O91" s="126" t="s">
        <v>233</v>
      </c>
      <c r="P91" s="77">
        <f>IFERROR(VLOOKUP(N91,'Drop Down'!$B$3:$C$6,2,FALSE),0)</f>
        <v>1</v>
      </c>
      <c r="Q91" s="77">
        <f>IFERROR(VLOOKUP(O91,'Drop Down'!$G$3:$H$6,2,FALSE),0)</f>
        <v>2</v>
      </c>
      <c r="R91" s="114">
        <f t="shared" si="8"/>
        <v>3</v>
      </c>
      <c r="S91" s="75" t="s">
        <v>193</v>
      </c>
      <c r="T91" s="75" t="s">
        <v>239</v>
      </c>
      <c r="U91" s="124" t="s">
        <v>15</v>
      </c>
      <c r="V91" s="124" t="s">
        <v>224</v>
      </c>
      <c r="W91" s="80" t="s">
        <v>242</v>
      </c>
      <c r="X91" s="128"/>
      <c r="Y91" s="128"/>
      <c r="Z91" s="128"/>
      <c r="AA91" s="128"/>
      <c r="AB91" s="147">
        <v>45070</v>
      </c>
      <c r="AC91" s="145"/>
      <c r="AD91" s="145"/>
      <c r="AE91" s="145"/>
      <c r="AF91" s="76"/>
      <c r="AG91" s="76"/>
      <c r="AH91" s="76"/>
      <c r="AI91" s="76"/>
    </row>
    <row r="92" spans="1:35" ht="30" customHeight="1" x14ac:dyDescent="0.4">
      <c r="A92" s="79" t="s">
        <v>88</v>
      </c>
      <c r="B92" s="79" t="s">
        <v>424</v>
      </c>
      <c r="C92" s="76" t="s">
        <v>453</v>
      </c>
      <c r="D92" s="119" t="s">
        <v>311</v>
      </c>
      <c r="E92" s="79" t="s">
        <v>312</v>
      </c>
      <c r="F92" s="79" t="s">
        <v>316</v>
      </c>
      <c r="G92" s="75" t="s">
        <v>317</v>
      </c>
      <c r="H92" s="124" t="s">
        <v>221</v>
      </c>
      <c r="I92" s="125" t="str">
        <f t="shared" si="6"/>
        <v>Key Control JA</v>
      </c>
      <c r="J92" s="125" t="str">
        <f t="shared" si="7"/>
        <v>Bitte Risikobewertung durchführen und Kontrollinformation ausfüllen</v>
      </c>
      <c r="K92" s="76" t="s">
        <v>239</v>
      </c>
      <c r="L92" s="76" t="s">
        <v>304</v>
      </c>
      <c r="M92" s="75" t="s">
        <v>318</v>
      </c>
      <c r="N92" s="124" t="s">
        <v>222</v>
      </c>
      <c r="O92" s="126" t="s">
        <v>233</v>
      </c>
      <c r="P92" s="77">
        <f>IFERROR(VLOOKUP(N92,'Drop Down'!$B$3:$C$6,2,FALSE),0)</f>
        <v>1</v>
      </c>
      <c r="Q92" s="77">
        <f>IFERROR(VLOOKUP(O92,'Drop Down'!$G$3:$H$6,2,FALSE),0)</f>
        <v>2</v>
      </c>
      <c r="R92" s="114">
        <f t="shared" si="8"/>
        <v>3</v>
      </c>
      <c r="S92" s="75" t="s">
        <v>193</v>
      </c>
      <c r="T92" s="75" t="s">
        <v>239</v>
      </c>
      <c r="U92" s="124" t="s">
        <v>15</v>
      </c>
      <c r="V92" s="124" t="s">
        <v>224</v>
      </c>
      <c r="W92" s="80" t="s">
        <v>242</v>
      </c>
      <c r="X92" s="128"/>
      <c r="Y92" s="128"/>
      <c r="Z92" s="128"/>
      <c r="AA92" s="128"/>
      <c r="AB92" s="147">
        <v>45070</v>
      </c>
      <c r="AC92" s="145"/>
      <c r="AD92" s="145"/>
      <c r="AE92" s="145"/>
      <c r="AF92" s="76"/>
      <c r="AG92" s="76"/>
      <c r="AH92" s="76"/>
      <c r="AI92" s="76"/>
    </row>
    <row r="93" spans="1:35" ht="30" customHeight="1" x14ac:dyDescent="0.4">
      <c r="A93" s="79" t="s">
        <v>88</v>
      </c>
      <c r="B93" s="79" t="s">
        <v>424</v>
      </c>
      <c r="C93" s="76" t="s">
        <v>453</v>
      </c>
      <c r="D93" s="119" t="s">
        <v>431</v>
      </c>
      <c r="E93" s="79" t="s">
        <v>319</v>
      </c>
      <c r="F93" s="79" t="s">
        <v>320</v>
      </c>
      <c r="G93" s="75" t="s">
        <v>321</v>
      </c>
      <c r="H93" s="124" t="s">
        <v>221</v>
      </c>
      <c r="I93" s="125" t="str">
        <f t="shared" si="6"/>
        <v>Key Control JA</v>
      </c>
      <c r="J93" s="125" t="str">
        <f t="shared" si="7"/>
        <v>Bitte Risikobewertung durchführen und Kontrollinformation ausfüllen</v>
      </c>
      <c r="K93" s="76" t="s">
        <v>421</v>
      </c>
      <c r="L93" s="76" t="s">
        <v>322</v>
      </c>
      <c r="M93" s="75" t="s">
        <v>246</v>
      </c>
      <c r="N93" s="124" t="s">
        <v>222</v>
      </c>
      <c r="O93" s="126" t="s">
        <v>233</v>
      </c>
      <c r="P93" s="77">
        <f>IFERROR(VLOOKUP(N93,'Drop Down'!$B$3:$C$6,2,FALSE),0)</f>
        <v>1</v>
      </c>
      <c r="Q93" s="77">
        <f>IFERROR(VLOOKUP(O93,'Drop Down'!$G$3:$H$6,2,FALSE),0)</f>
        <v>2</v>
      </c>
      <c r="R93" s="114">
        <f t="shared" si="8"/>
        <v>3</v>
      </c>
      <c r="S93" s="75" t="s">
        <v>193</v>
      </c>
      <c r="T93" s="75" t="s">
        <v>239</v>
      </c>
      <c r="U93" s="124" t="s">
        <v>15</v>
      </c>
      <c r="V93" s="124" t="s">
        <v>224</v>
      </c>
      <c r="W93" s="80" t="s">
        <v>242</v>
      </c>
      <c r="X93" s="128"/>
      <c r="Y93" s="128"/>
      <c r="Z93" s="128"/>
      <c r="AA93" s="128"/>
      <c r="AB93" s="147">
        <v>45070</v>
      </c>
      <c r="AC93" s="145"/>
      <c r="AD93" s="145"/>
      <c r="AE93" s="145"/>
      <c r="AF93" s="76"/>
      <c r="AG93" s="76"/>
      <c r="AH93" s="76"/>
      <c r="AI93" s="76"/>
    </row>
    <row r="94" spans="1:35" ht="30" customHeight="1" x14ac:dyDescent="0.4">
      <c r="A94" s="79" t="s">
        <v>88</v>
      </c>
      <c r="B94" s="79" t="s">
        <v>424</v>
      </c>
      <c r="C94" s="76" t="s">
        <v>453</v>
      </c>
      <c r="D94" s="119" t="s">
        <v>431</v>
      </c>
      <c r="E94" s="79" t="s">
        <v>319</v>
      </c>
      <c r="F94" s="79" t="s">
        <v>323</v>
      </c>
      <c r="G94" s="75" t="s">
        <v>324</v>
      </c>
      <c r="H94" s="124" t="s">
        <v>221</v>
      </c>
      <c r="I94" s="125" t="str">
        <f t="shared" si="6"/>
        <v>Key Control JA</v>
      </c>
      <c r="J94" s="125" t="str">
        <f t="shared" si="7"/>
        <v>Bitte Risikobewertung durchführen und Kontrollinformation ausfüllen</v>
      </c>
      <c r="K94" s="76" t="s">
        <v>124</v>
      </c>
      <c r="L94" s="76" t="s">
        <v>322</v>
      </c>
      <c r="M94" s="75" t="s">
        <v>246</v>
      </c>
      <c r="N94" s="124" t="s">
        <v>222</v>
      </c>
      <c r="O94" s="126" t="s">
        <v>233</v>
      </c>
      <c r="P94" s="77">
        <f>IFERROR(VLOOKUP(N94,'Drop Down'!$B$3:$C$6,2,FALSE),0)</f>
        <v>1</v>
      </c>
      <c r="Q94" s="77">
        <f>IFERROR(VLOOKUP(O94,'Drop Down'!$G$3:$H$6,2,FALSE),0)</f>
        <v>2</v>
      </c>
      <c r="R94" s="114">
        <f t="shared" si="8"/>
        <v>3</v>
      </c>
      <c r="S94" s="75" t="s">
        <v>193</v>
      </c>
      <c r="T94" s="75" t="s">
        <v>239</v>
      </c>
      <c r="U94" s="124" t="s">
        <v>15</v>
      </c>
      <c r="V94" s="124" t="s">
        <v>224</v>
      </c>
      <c r="W94" s="80" t="s">
        <v>242</v>
      </c>
      <c r="X94" s="128"/>
      <c r="Y94" s="128"/>
      <c r="Z94" s="128"/>
      <c r="AA94" s="128"/>
      <c r="AB94" s="147">
        <v>45070</v>
      </c>
      <c r="AC94" s="145"/>
      <c r="AD94" s="145"/>
      <c r="AE94" s="145"/>
      <c r="AF94" s="76"/>
      <c r="AG94" s="76"/>
      <c r="AH94" s="76"/>
      <c r="AI94" s="76"/>
    </row>
    <row r="95" spans="1:35" ht="30" customHeight="1" x14ac:dyDescent="0.4">
      <c r="A95" s="79" t="s">
        <v>88</v>
      </c>
      <c r="B95" s="79" t="s">
        <v>424</v>
      </c>
      <c r="C95" s="76" t="s">
        <v>453</v>
      </c>
      <c r="D95" s="119" t="s">
        <v>325</v>
      </c>
      <c r="E95" s="79" t="s">
        <v>326</v>
      </c>
      <c r="F95" s="79" t="s">
        <v>313</v>
      </c>
      <c r="G95" s="79" t="s">
        <v>327</v>
      </c>
      <c r="H95" s="124" t="s">
        <v>221</v>
      </c>
      <c r="I95" s="125" t="str">
        <f t="shared" si="6"/>
        <v>Key Control JA</v>
      </c>
      <c r="J95" s="125" t="str">
        <f t="shared" si="7"/>
        <v>Bitte Risikobewertung durchführen und Kontrollinformation ausfüllen</v>
      </c>
      <c r="K95" s="76" t="s">
        <v>239</v>
      </c>
      <c r="L95" s="76" t="s">
        <v>328</v>
      </c>
      <c r="M95" s="75" t="s">
        <v>246</v>
      </c>
      <c r="N95" s="124" t="s">
        <v>222</v>
      </c>
      <c r="O95" s="126" t="s">
        <v>233</v>
      </c>
      <c r="P95" s="77">
        <f>IFERROR(VLOOKUP(N95,'Drop Down'!$B$3:$C$6,2,FALSE),0)</f>
        <v>1</v>
      </c>
      <c r="Q95" s="77">
        <f>IFERROR(VLOOKUP(O95,'Drop Down'!$G$3:$H$6,2,FALSE),0)</f>
        <v>2</v>
      </c>
      <c r="R95" s="114">
        <f t="shared" si="8"/>
        <v>3</v>
      </c>
      <c r="S95" s="75" t="s">
        <v>193</v>
      </c>
      <c r="T95" s="75" t="s">
        <v>239</v>
      </c>
      <c r="U95" s="124" t="s">
        <v>15</v>
      </c>
      <c r="V95" s="124" t="s">
        <v>224</v>
      </c>
      <c r="W95" s="80" t="s">
        <v>242</v>
      </c>
      <c r="X95" s="128"/>
      <c r="Y95" s="128"/>
      <c r="Z95" s="128"/>
      <c r="AA95" s="128"/>
      <c r="AB95" s="147">
        <v>45070</v>
      </c>
      <c r="AC95" s="145"/>
      <c r="AD95" s="145"/>
      <c r="AE95" s="145"/>
      <c r="AF95" s="76"/>
      <c r="AG95" s="76"/>
      <c r="AH95" s="76"/>
      <c r="AI95" s="76"/>
    </row>
    <row r="96" spans="1:35" ht="30" customHeight="1" x14ac:dyDescent="0.4">
      <c r="A96" s="79" t="s">
        <v>88</v>
      </c>
      <c r="B96" s="79" t="s">
        <v>424</v>
      </c>
      <c r="C96" s="76" t="s">
        <v>453</v>
      </c>
      <c r="D96" s="119" t="s">
        <v>325</v>
      </c>
      <c r="E96" s="79" t="s">
        <v>326</v>
      </c>
      <c r="F96" s="79" t="s">
        <v>316</v>
      </c>
      <c r="G96" s="79" t="s">
        <v>329</v>
      </c>
      <c r="H96" s="124" t="s">
        <v>221</v>
      </c>
      <c r="I96" s="125" t="str">
        <f t="shared" si="6"/>
        <v>Key Control JA</v>
      </c>
      <c r="J96" s="125" t="str">
        <f t="shared" si="7"/>
        <v>Bitte Risikobewertung durchführen und Kontrollinformation ausfüllen</v>
      </c>
      <c r="K96" s="76" t="s">
        <v>239</v>
      </c>
      <c r="L96" s="76" t="s">
        <v>328</v>
      </c>
      <c r="M96" s="75" t="s">
        <v>246</v>
      </c>
      <c r="N96" s="124" t="s">
        <v>222</v>
      </c>
      <c r="O96" s="126" t="s">
        <v>233</v>
      </c>
      <c r="P96" s="77">
        <f>IFERROR(VLOOKUP(N96,'Drop Down'!$B$3:$C$6,2,FALSE),0)</f>
        <v>1</v>
      </c>
      <c r="Q96" s="77">
        <f>IFERROR(VLOOKUP(O96,'Drop Down'!$G$3:$H$6,2,FALSE),0)</f>
        <v>2</v>
      </c>
      <c r="R96" s="114">
        <f t="shared" si="8"/>
        <v>3</v>
      </c>
      <c r="S96" s="75" t="s">
        <v>193</v>
      </c>
      <c r="T96" s="75" t="s">
        <v>239</v>
      </c>
      <c r="U96" s="124" t="s">
        <v>15</v>
      </c>
      <c r="V96" s="124" t="s">
        <v>224</v>
      </c>
      <c r="W96" s="80" t="s">
        <v>242</v>
      </c>
      <c r="X96" s="128"/>
      <c r="Y96" s="128"/>
      <c r="Z96" s="128"/>
      <c r="AA96" s="128"/>
      <c r="AB96" s="147">
        <v>45070</v>
      </c>
      <c r="AC96" s="145"/>
      <c r="AD96" s="145"/>
      <c r="AE96" s="145"/>
      <c r="AF96" s="76"/>
      <c r="AG96" s="76"/>
      <c r="AH96" s="76"/>
      <c r="AI96" s="76"/>
    </row>
  </sheetData>
  <autoFilter ref="A2:AA96" xr:uid="{4DE3A40A-F6E2-4121-92C2-D2BC07803A7D}">
    <sortState xmlns:xlrd2="http://schemas.microsoft.com/office/spreadsheetml/2017/richdata2" ref="A3:AA96">
      <sortCondition ref="C2:C96"/>
    </sortState>
  </autoFilter>
  <mergeCells count="7">
    <mergeCell ref="AB1:AE1"/>
    <mergeCell ref="AF1:AI1"/>
    <mergeCell ref="A1:G1"/>
    <mergeCell ref="X1:AA1"/>
    <mergeCell ref="H1:J1"/>
    <mergeCell ref="K1:R1"/>
    <mergeCell ref="S1:W1"/>
  </mergeCells>
  <conditionalFormatting sqref="O4:O8 R4:R7 R34:R43 R23:R25">
    <cfRule type="cellIs" dxfId="105" priority="83" operator="equal">
      <formula>"JA"</formula>
    </cfRule>
  </conditionalFormatting>
  <conditionalFormatting sqref="R19:R22">
    <cfRule type="cellIs" dxfId="104" priority="507" operator="equal">
      <formula>"JA"</formula>
    </cfRule>
  </conditionalFormatting>
  <conditionalFormatting sqref="R4:R7 R34:R43 R19:R25">
    <cfRule type="cellIs" dxfId="103" priority="506" operator="greaterThan">
      <formula>4</formula>
    </cfRule>
  </conditionalFormatting>
  <conditionalFormatting sqref="O3 O9:O17">
    <cfRule type="cellIs" dxfId="102" priority="501" operator="equal">
      <formula>"JA"</formula>
    </cfRule>
  </conditionalFormatting>
  <conditionalFormatting sqref="P3:Q3">
    <cfRule type="cellIs" dxfId="101" priority="500" operator="equal">
      <formula>"JA"</formula>
    </cfRule>
  </conditionalFormatting>
  <conditionalFormatting sqref="R3 R9:R17">
    <cfRule type="cellIs" dxfId="100" priority="499" operator="equal">
      <formula>"JA"</formula>
    </cfRule>
  </conditionalFormatting>
  <conditionalFormatting sqref="R3 R9:R17">
    <cfRule type="cellIs" dxfId="99" priority="498" operator="greaterThan">
      <formula>4</formula>
    </cfRule>
  </conditionalFormatting>
  <conditionalFormatting sqref="R8">
    <cfRule type="cellIs" dxfId="98" priority="497" operator="equal">
      <formula>"JA"</formula>
    </cfRule>
  </conditionalFormatting>
  <conditionalFormatting sqref="R8">
    <cfRule type="cellIs" dxfId="97" priority="496" operator="greaterThan">
      <formula>4</formula>
    </cfRule>
  </conditionalFormatting>
  <conditionalFormatting sqref="R58:R59">
    <cfRule type="cellIs" dxfId="96" priority="240" operator="equal">
      <formula>"JA"</formula>
    </cfRule>
  </conditionalFormatting>
  <conditionalFormatting sqref="R54:R55">
    <cfRule type="cellIs" dxfId="95" priority="235" operator="greaterThan">
      <formula>4</formula>
    </cfRule>
  </conditionalFormatting>
  <conditionalFormatting sqref="R29:R31">
    <cfRule type="cellIs" dxfId="94" priority="258" operator="equal">
      <formula>"JA"</formula>
    </cfRule>
  </conditionalFormatting>
  <conditionalFormatting sqref="R32:R33">
    <cfRule type="cellIs" dxfId="93" priority="256" operator="equal">
      <formula>"JA"</formula>
    </cfRule>
  </conditionalFormatting>
  <conditionalFormatting sqref="R26:R28">
    <cfRule type="cellIs" dxfId="92" priority="233" operator="equal">
      <formula>"JA"</formula>
    </cfRule>
  </conditionalFormatting>
  <conditionalFormatting sqref="R26:R28">
    <cfRule type="cellIs" dxfId="91" priority="232" operator="greaterThan">
      <formula>4</formula>
    </cfRule>
  </conditionalFormatting>
  <conditionalFormatting sqref="R24:R25">
    <cfRule type="cellIs" dxfId="90" priority="421" operator="equal">
      <formula>"JA"</formula>
    </cfRule>
  </conditionalFormatting>
  <conditionalFormatting sqref="R24:R25">
    <cfRule type="cellIs" dxfId="89" priority="420" operator="greaterThan">
      <formula>4</formula>
    </cfRule>
  </conditionalFormatting>
  <conditionalFormatting sqref="R18">
    <cfRule type="cellIs" dxfId="88" priority="417" operator="equal">
      <formula>"JA"</formula>
    </cfRule>
  </conditionalFormatting>
  <conditionalFormatting sqref="R18">
    <cfRule type="cellIs" dxfId="87" priority="416" operator="greaterThan">
      <formula>4</formula>
    </cfRule>
  </conditionalFormatting>
  <conditionalFormatting sqref="R78">
    <cfRule type="cellIs" dxfId="86" priority="193" operator="greaterThan">
      <formula>4</formula>
    </cfRule>
  </conditionalFormatting>
  <conditionalFormatting sqref="O19">
    <cfRule type="cellIs" dxfId="85" priority="80" operator="equal">
      <formula>"JA"</formula>
    </cfRule>
  </conditionalFormatting>
  <conditionalFormatting sqref="O70:O74">
    <cfRule type="cellIs" dxfId="84" priority="59" operator="equal">
      <formula>"JA"</formula>
    </cfRule>
  </conditionalFormatting>
  <conditionalFormatting sqref="O75:O84">
    <cfRule type="cellIs" dxfId="83" priority="58" operator="equal">
      <formula>"JA"</formula>
    </cfRule>
  </conditionalFormatting>
  <conditionalFormatting sqref="O85:O88">
    <cfRule type="cellIs" dxfId="82" priority="57" operator="equal">
      <formula>"JA"</formula>
    </cfRule>
  </conditionalFormatting>
  <conditionalFormatting sqref="O89:O92">
    <cfRule type="cellIs" dxfId="81" priority="56" operator="equal">
      <formula>"JA"</formula>
    </cfRule>
  </conditionalFormatting>
  <conditionalFormatting sqref="O93:O94">
    <cfRule type="cellIs" dxfId="80" priority="55" operator="equal">
      <formula>"JA"</formula>
    </cfRule>
  </conditionalFormatting>
  <conditionalFormatting sqref="O95:O96">
    <cfRule type="cellIs" dxfId="79" priority="54" operator="equal">
      <formula>"JA"</formula>
    </cfRule>
  </conditionalFormatting>
  <conditionalFormatting sqref="R54:R55">
    <cfRule type="cellIs" dxfId="78" priority="236" operator="equal">
      <formula>"JA"</formula>
    </cfRule>
  </conditionalFormatting>
  <conditionalFormatting sqref="R29:R31">
    <cfRule type="cellIs" dxfId="77" priority="257" operator="greaterThan">
      <formula>4</formula>
    </cfRule>
  </conditionalFormatting>
  <conditionalFormatting sqref="R32:R33">
    <cfRule type="cellIs" dxfId="76" priority="255" operator="greaterThan">
      <formula>4</formula>
    </cfRule>
  </conditionalFormatting>
  <conditionalFormatting sqref="R44:R49">
    <cfRule type="cellIs" dxfId="75" priority="248" operator="equal">
      <formula>"JA"</formula>
    </cfRule>
  </conditionalFormatting>
  <conditionalFormatting sqref="R44:R49">
    <cfRule type="cellIs" dxfId="74" priority="247" operator="greaterThan">
      <formula>4</formula>
    </cfRule>
  </conditionalFormatting>
  <conditionalFormatting sqref="R50:R53">
    <cfRule type="cellIs" dxfId="73" priority="246" operator="equal">
      <formula>"JA"</formula>
    </cfRule>
  </conditionalFormatting>
  <conditionalFormatting sqref="R50:R53">
    <cfRule type="cellIs" dxfId="72" priority="245" operator="greaterThan">
      <formula>4</formula>
    </cfRule>
  </conditionalFormatting>
  <conditionalFormatting sqref="R56:R57">
    <cfRule type="cellIs" dxfId="71" priority="242" operator="equal">
      <formula>"JA"</formula>
    </cfRule>
  </conditionalFormatting>
  <conditionalFormatting sqref="R56:R57">
    <cfRule type="cellIs" dxfId="70" priority="241" operator="greaterThan">
      <formula>4</formula>
    </cfRule>
  </conditionalFormatting>
  <conditionalFormatting sqref="R58:R59">
    <cfRule type="cellIs" dxfId="69" priority="239" operator="greaterThan">
      <formula>4</formula>
    </cfRule>
  </conditionalFormatting>
  <conditionalFormatting sqref="R78">
    <cfRule type="cellIs" dxfId="68" priority="194" operator="equal">
      <formula>"JA"</formula>
    </cfRule>
  </conditionalFormatting>
  <conditionalFormatting sqref="R60">
    <cfRule type="cellIs" dxfId="67" priority="220" operator="equal">
      <formula>"JA"</formula>
    </cfRule>
  </conditionalFormatting>
  <conditionalFormatting sqref="R60">
    <cfRule type="cellIs" dxfId="66" priority="219" operator="greaterThan">
      <formula>4</formula>
    </cfRule>
  </conditionalFormatting>
  <conditionalFormatting sqref="R61">
    <cfRule type="cellIs" dxfId="65" priority="218" operator="equal">
      <formula>"JA"</formula>
    </cfRule>
  </conditionalFormatting>
  <conditionalFormatting sqref="R61">
    <cfRule type="cellIs" dxfId="64" priority="217" operator="greaterThan">
      <formula>4</formula>
    </cfRule>
  </conditionalFormatting>
  <conditionalFormatting sqref="R62">
    <cfRule type="cellIs" dxfId="63" priority="216" operator="equal">
      <formula>"JA"</formula>
    </cfRule>
  </conditionalFormatting>
  <conditionalFormatting sqref="R62">
    <cfRule type="cellIs" dxfId="62" priority="215" operator="greaterThan">
      <formula>4</formula>
    </cfRule>
  </conditionalFormatting>
  <conditionalFormatting sqref="R63:R65">
    <cfRule type="cellIs" dxfId="61" priority="214" operator="equal">
      <formula>"JA"</formula>
    </cfRule>
  </conditionalFormatting>
  <conditionalFormatting sqref="R63:R65">
    <cfRule type="cellIs" dxfId="60" priority="213" operator="greaterThan">
      <formula>4</formula>
    </cfRule>
  </conditionalFormatting>
  <conditionalFormatting sqref="R66:R69">
    <cfRule type="cellIs" dxfId="59" priority="212" operator="equal">
      <formula>"JA"</formula>
    </cfRule>
  </conditionalFormatting>
  <conditionalFormatting sqref="R66:R69">
    <cfRule type="cellIs" dxfId="58" priority="211" operator="greaterThan">
      <formula>4</formula>
    </cfRule>
  </conditionalFormatting>
  <conditionalFormatting sqref="R70:R74">
    <cfRule type="cellIs" dxfId="57" priority="210" operator="equal">
      <formula>"JA"</formula>
    </cfRule>
  </conditionalFormatting>
  <conditionalFormatting sqref="R70:R74">
    <cfRule type="cellIs" dxfId="56" priority="209" operator="greaterThan">
      <formula>4</formula>
    </cfRule>
  </conditionalFormatting>
  <conditionalFormatting sqref="R75:R77 R79:R84">
    <cfRule type="cellIs" dxfId="55" priority="208" operator="equal">
      <formula>"JA"</formula>
    </cfRule>
  </conditionalFormatting>
  <conditionalFormatting sqref="R75:R77 R79:R84">
    <cfRule type="cellIs" dxfId="54" priority="207" operator="greaterThan">
      <formula>4</formula>
    </cfRule>
  </conditionalFormatting>
  <conditionalFormatting sqref="R85:R88">
    <cfRule type="cellIs" dxfId="53" priority="206" operator="equal">
      <formula>"JA"</formula>
    </cfRule>
  </conditionalFormatting>
  <conditionalFormatting sqref="R85:R88">
    <cfRule type="cellIs" dxfId="52" priority="205" operator="greaterThan">
      <formula>4</formula>
    </cfRule>
  </conditionalFormatting>
  <conditionalFormatting sqref="R89:R92">
    <cfRule type="cellIs" dxfId="51" priority="204" operator="equal">
      <formula>"JA"</formula>
    </cfRule>
  </conditionalFormatting>
  <conditionalFormatting sqref="R89:R92">
    <cfRule type="cellIs" dxfId="50" priority="203" operator="greaterThan">
      <formula>4</formula>
    </cfRule>
  </conditionalFormatting>
  <conditionalFormatting sqref="R93:R94">
    <cfRule type="cellIs" dxfId="49" priority="200" operator="equal">
      <formula>"JA"</formula>
    </cfRule>
  </conditionalFormatting>
  <conditionalFormatting sqref="R93:R94">
    <cfRule type="cellIs" dxfId="48" priority="199" operator="greaterThan">
      <formula>4</formula>
    </cfRule>
  </conditionalFormatting>
  <conditionalFormatting sqref="R95:R96">
    <cfRule type="cellIs" dxfId="47" priority="198" operator="equal">
      <formula>"JA"</formula>
    </cfRule>
  </conditionalFormatting>
  <conditionalFormatting sqref="R95:R96">
    <cfRule type="cellIs" dxfId="46" priority="197" operator="greaterThan">
      <formula>4</formula>
    </cfRule>
  </conditionalFormatting>
  <conditionalFormatting sqref="O34:O35">
    <cfRule type="cellIs" dxfId="45" priority="74" operator="equal">
      <formula>"JA"</formula>
    </cfRule>
  </conditionalFormatting>
  <conditionalFormatting sqref="O36">
    <cfRule type="cellIs" dxfId="44" priority="73" operator="equal">
      <formula>"JA"</formula>
    </cfRule>
  </conditionalFormatting>
  <conditionalFormatting sqref="O37:O38">
    <cfRule type="cellIs" dxfId="43" priority="72" operator="equal">
      <formula>"JA"</formula>
    </cfRule>
  </conditionalFormatting>
  <conditionalFormatting sqref="O39">
    <cfRule type="cellIs" dxfId="42" priority="71" operator="equal">
      <formula>"JA"</formula>
    </cfRule>
  </conditionalFormatting>
  <conditionalFormatting sqref="O40:O41">
    <cfRule type="cellIs" dxfId="41" priority="70" operator="equal">
      <formula>"JA"</formula>
    </cfRule>
  </conditionalFormatting>
  <conditionalFormatting sqref="O42:O43">
    <cfRule type="cellIs" dxfId="40" priority="69" operator="equal">
      <formula>"JA"</formula>
    </cfRule>
  </conditionalFormatting>
  <conditionalFormatting sqref="O44:O49">
    <cfRule type="cellIs" dxfId="39" priority="68" operator="equal">
      <formula>"JA"</formula>
    </cfRule>
  </conditionalFormatting>
  <conditionalFormatting sqref="O50:O53">
    <cfRule type="cellIs" dxfId="38" priority="67" operator="equal">
      <formula>"JA"</formula>
    </cfRule>
  </conditionalFormatting>
  <conditionalFormatting sqref="O54:O55">
    <cfRule type="cellIs" dxfId="37" priority="66" operator="equal">
      <formula>"JA"</formula>
    </cfRule>
  </conditionalFormatting>
  <conditionalFormatting sqref="O56:O57">
    <cfRule type="cellIs" dxfId="36" priority="65" operator="equal">
      <formula>"JA"</formula>
    </cfRule>
  </conditionalFormatting>
  <conditionalFormatting sqref="O58:O59">
    <cfRule type="cellIs" dxfId="35" priority="64" operator="equal">
      <formula>"JA"</formula>
    </cfRule>
  </conditionalFormatting>
  <conditionalFormatting sqref="O60:O61">
    <cfRule type="cellIs" dxfId="34" priority="63" operator="equal">
      <formula>"JA"</formula>
    </cfRule>
  </conditionalFormatting>
  <conditionalFormatting sqref="O62">
    <cfRule type="cellIs" dxfId="33" priority="62" operator="equal">
      <formula>"JA"</formula>
    </cfRule>
  </conditionalFormatting>
  <conditionalFormatting sqref="O63:O65">
    <cfRule type="cellIs" dxfId="32" priority="61" operator="equal">
      <formula>"JA"</formula>
    </cfRule>
  </conditionalFormatting>
  <conditionalFormatting sqref="O66:O69">
    <cfRule type="cellIs" dxfId="31" priority="60" operator="equal">
      <formula>"JA"</formula>
    </cfRule>
  </conditionalFormatting>
  <conditionalFormatting sqref="O18">
    <cfRule type="cellIs" dxfId="30" priority="82" operator="equal">
      <formula>"JA"</formula>
    </cfRule>
  </conditionalFormatting>
  <conditionalFormatting sqref="O20:O23">
    <cfRule type="cellIs" dxfId="29" priority="81" operator="equal">
      <formula>"JA"</formula>
    </cfRule>
  </conditionalFormatting>
  <conditionalFormatting sqref="O24">
    <cfRule type="cellIs" dxfId="28" priority="79" operator="equal">
      <formula>"JA"</formula>
    </cfRule>
  </conditionalFormatting>
  <conditionalFormatting sqref="O25">
    <cfRule type="cellIs" dxfId="27" priority="78" operator="equal">
      <formula>"JA"</formula>
    </cfRule>
  </conditionalFormatting>
  <conditionalFormatting sqref="O26:O28">
    <cfRule type="cellIs" dxfId="26" priority="77" operator="equal">
      <formula>"JA"</formula>
    </cfRule>
  </conditionalFormatting>
  <conditionalFormatting sqref="O29:O31">
    <cfRule type="cellIs" dxfId="25" priority="76" operator="equal">
      <formula>"JA"</formula>
    </cfRule>
  </conditionalFormatting>
  <conditionalFormatting sqref="O32:O33">
    <cfRule type="cellIs" dxfId="24" priority="75" operator="equal">
      <formula>"JA"</formula>
    </cfRule>
  </conditionalFormatting>
  <conditionalFormatting sqref="J3:J20">
    <cfRule type="containsText" dxfId="23" priority="52" operator="containsText" text="Keine Risikobewertung erforderlich">
      <formula>NOT(ISERROR(SEARCH("Keine Risikobewertung erforderlich",J3)))</formula>
    </cfRule>
    <cfRule type="containsText" dxfId="22" priority="53" operator="containsText" text="Bitte Risikobewertung durchführen und Kontrollinformation ausfüllen">
      <formula>NOT(ISERROR(SEARCH("Bitte Risikobewertung durchführen und Kontrollinformation ausfüllen",J3)))</formula>
    </cfRule>
  </conditionalFormatting>
  <conditionalFormatting sqref="I3:I20">
    <cfRule type="containsText" dxfId="21" priority="50" operator="containsText" text="Key Control NEIN">
      <formula>NOT(ISERROR(SEARCH("Key Control NEIN",I3)))</formula>
    </cfRule>
    <cfRule type="containsText" dxfId="20" priority="51" operator="containsText" text="Key Control JA">
      <formula>NOT(ISERROR(SEARCH("Key Control JA",I3)))</formula>
    </cfRule>
  </conditionalFormatting>
  <conditionalFormatting sqref="J21:J22">
    <cfRule type="containsText" dxfId="19" priority="48" operator="containsText" text="Keine Risikobewertung erforderlich">
      <formula>NOT(ISERROR(SEARCH("Keine Risikobewertung erforderlich",J21)))</formula>
    </cfRule>
    <cfRule type="containsText" dxfId="18" priority="49" operator="containsText" text="Bitte Risikobewertung durchführen und Kontrollinformation ausfüllen">
      <formula>NOT(ISERROR(SEARCH("Bitte Risikobewertung durchführen und Kontrollinformation ausfüllen",J21)))</formula>
    </cfRule>
  </conditionalFormatting>
  <conditionalFormatting sqref="I21:I22">
    <cfRule type="containsText" dxfId="17" priority="46" operator="containsText" text="Key Control NEIN">
      <formula>NOT(ISERROR(SEARCH("Key Control NEIN",I21)))</formula>
    </cfRule>
    <cfRule type="containsText" dxfId="16" priority="47" operator="containsText" text="Key Control JA">
      <formula>NOT(ISERROR(SEARCH("Key Control JA",I21)))</formula>
    </cfRule>
  </conditionalFormatting>
  <conditionalFormatting sqref="J23:J62">
    <cfRule type="containsText" dxfId="15" priority="44" operator="containsText" text="Keine Risikobewertung erforderlich">
      <formula>NOT(ISERROR(SEARCH("Keine Risikobewertung erforderlich",J23)))</formula>
    </cfRule>
    <cfRule type="containsText" dxfId="14" priority="45" operator="containsText" text="Bitte Risikobewertung durchführen und Kontrollinformation ausfüllen">
      <formula>NOT(ISERROR(SEARCH("Bitte Risikobewertung durchführen und Kontrollinformation ausfüllen",J23)))</formula>
    </cfRule>
  </conditionalFormatting>
  <conditionalFormatting sqref="I23:I62">
    <cfRule type="containsText" dxfId="13" priority="42" operator="containsText" text="Key Control NEIN">
      <formula>NOT(ISERROR(SEARCH("Key Control NEIN",I23)))</formula>
    </cfRule>
    <cfRule type="containsText" dxfId="12" priority="43" operator="containsText" text="Key Control JA">
      <formula>NOT(ISERROR(SEARCH("Key Control JA",I23)))</formula>
    </cfRule>
  </conditionalFormatting>
  <conditionalFormatting sqref="J63:J96">
    <cfRule type="containsText" dxfId="11" priority="32" operator="containsText" text="Keine Risikobewertung erforderlich">
      <formula>NOT(ISERROR(SEARCH("Keine Risikobewertung erforderlich",J63)))</formula>
    </cfRule>
    <cfRule type="containsText" dxfId="10" priority="33" operator="containsText" text="Bitte Risikobewertung durchführen und Kontrollinformation ausfüllen">
      <formula>NOT(ISERROR(SEARCH("Bitte Risikobewertung durchführen und Kontrollinformation ausfüllen",J63)))</formula>
    </cfRule>
  </conditionalFormatting>
  <conditionalFormatting sqref="I63:I96">
    <cfRule type="containsText" dxfId="9" priority="30" operator="containsText" text="Key Control NEIN">
      <formula>NOT(ISERROR(SEARCH("Key Control NEIN",I63)))</formula>
    </cfRule>
    <cfRule type="containsText" dxfId="8" priority="31" operator="containsText" text="Key Control JA">
      <formula>NOT(ISERROR(SEARCH("Key Control JA",I63)))</formula>
    </cfRule>
  </conditionalFormatting>
  <conditionalFormatting sqref="P4:P20">
    <cfRule type="cellIs" dxfId="7" priority="15" operator="equal">
      <formula>"JA"</formula>
    </cfRule>
  </conditionalFormatting>
  <conditionalFormatting sqref="P21:P22">
    <cfRule type="cellIs" dxfId="6" priority="13" operator="equal">
      <formula>"JA"</formula>
    </cfRule>
  </conditionalFormatting>
  <conditionalFormatting sqref="P23:P62">
    <cfRule type="cellIs" dxfId="5" priority="12" operator="equal">
      <formula>"JA"</formula>
    </cfRule>
  </conditionalFormatting>
  <conditionalFormatting sqref="P63:P96">
    <cfRule type="cellIs" dxfId="4" priority="9" operator="equal">
      <formula>"JA"</formula>
    </cfRule>
  </conditionalFormatting>
  <conditionalFormatting sqref="Q4:Q20">
    <cfRule type="cellIs" dxfId="3" priority="7" operator="equal">
      <formula>"JA"</formula>
    </cfRule>
  </conditionalFormatting>
  <conditionalFormatting sqref="Q21:Q22">
    <cfRule type="cellIs" dxfId="2" priority="5" operator="equal">
      <formula>"JA"</formula>
    </cfRule>
  </conditionalFormatting>
  <conditionalFormatting sqref="Q23:Q62">
    <cfRule type="cellIs" dxfId="1" priority="4" operator="equal">
      <formula>"JA"</formula>
    </cfRule>
  </conditionalFormatting>
  <conditionalFormatting sqref="Q63:Q96">
    <cfRule type="cellIs" dxfId="0" priority="1" operator="equal">
      <formula>"JA"</formula>
    </cfRule>
  </conditionalFormatting>
  <pageMargins left="0.70866141732283472" right="0.70866141732283472" top="0.78740157480314965" bottom="0.78740157480314965" header="0.31496062992125984" footer="0.31496062992125984"/>
  <pageSetup paperSize="8" scale="63" fitToHeight="0"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9AF726F5-0A3A-4CAE-A8D6-19FEEC8D47D0}">
          <x14:formula1>
            <xm:f>'Drop Down'!$E$3:$E$9</xm:f>
          </x14:formula1>
          <xm:sqref>U63:U96 U21:U22 U23:U62 U3:U20</xm:sqref>
        </x14:dataValidation>
        <x14:dataValidation type="list" allowBlank="1" showInputMessage="1" showErrorMessage="1" xr:uid="{044F6CF8-C943-4017-A5F1-34724FB26E04}">
          <x14:formula1>
            <xm:f>'Drop Down'!$D$3:$D$9</xm:f>
          </x14:formula1>
          <xm:sqref>V63:V96 V21:V22 V23:V62 V3:V20</xm:sqref>
        </x14:dataValidation>
        <x14:dataValidation type="list" allowBlank="1" showInputMessage="1" showErrorMessage="1" xr:uid="{43C92E73-CB44-4353-9940-ECE79A977A32}">
          <x14:formula1>
            <xm:f>'Drop Down'!$B$3:$B$6</xm:f>
          </x14:formula1>
          <xm:sqref>N63:N96 N21:N22 N23:N62 N3:N20</xm:sqref>
        </x14:dataValidation>
        <x14:dataValidation type="list" allowBlank="1" showInputMessage="1" showErrorMessage="1" xr:uid="{49924D69-C6A5-4716-8539-E77D7F74A97F}">
          <x14:formula1>
            <xm:f>'Drop Down'!$G$3:$G$6</xm:f>
          </x14:formula1>
          <xm:sqref>O63:O96 O21:O22 O23:O62 O3:O20</xm:sqref>
        </x14:dataValidation>
        <x14:dataValidation type="list" allowBlank="1" showInputMessage="1" showErrorMessage="1" xr:uid="{9EA95DBE-B785-4404-A9E9-AD40D144D3FD}">
          <x14:formula1>
            <xm:f>'Drop Down'!$I$3:$I$5</xm:f>
          </x14:formula1>
          <xm:sqref>H63:H96 H21:H22 H23:H62 H3:H20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B1FC-FA15-4092-8498-73F76A4F2112}">
  <dimension ref="A1:D97"/>
  <sheetViews>
    <sheetView showGridLines="0" workbookViewId="0">
      <selection activeCell="A31" sqref="A31"/>
    </sheetView>
  </sheetViews>
  <sheetFormatPr baseColWidth="10" defaultColWidth="22.3828125" defaultRowHeight="14.6" x14ac:dyDescent="0.4"/>
  <cols>
    <col min="1" max="1" width="32.61328125" style="107" bestFit="1" customWidth="1"/>
    <col min="2" max="2" width="20.69140625" style="107" customWidth="1"/>
    <col min="3" max="3" width="26.69140625" style="107" customWidth="1"/>
    <col min="4" max="4" width="33.61328125" style="107" customWidth="1"/>
    <col min="5" max="16384" width="22.3828125" style="83"/>
  </cols>
  <sheetData>
    <row r="1" spans="1:4" s="32" customFormat="1" ht="19.5" customHeight="1" x14ac:dyDescent="0.5">
      <c r="A1" s="157" t="s">
        <v>439</v>
      </c>
      <c r="B1" s="157"/>
      <c r="C1" s="157"/>
      <c r="D1" s="157"/>
    </row>
    <row r="2" spans="1:4" s="122" customFormat="1" ht="29.15" x14ac:dyDescent="0.4">
      <c r="A2" s="112" t="s">
        <v>393</v>
      </c>
      <c r="B2" s="23" t="s">
        <v>414</v>
      </c>
      <c r="C2" s="24" t="s">
        <v>440</v>
      </c>
      <c r="D2" s="112" t="s">
        <v>441</v>
      </c>
    </row>
    <row r="3" spans="1:4" x14ac:dyDescent="0.4">
      <c r="A3" s="115" t="s">
        <v>413</v>
      </c>
      <c r="B3" s="115" t="s">
        <v>424</v>
      </c>
      <c r="C3" s="123" t="s">
        <v>416</v>
      </c>
      <c r="D3" s="146" t="s">
        <v>442</v>
      </c>
    </row>
    <row r="4" spans="1:4" x14ac:dyDescent="0.4">
      <c r="A4" s="79" t="s">
        <v>413</v>
      </c>
      <c r="B4" s="79" t="s">
        <v>424</v>
      </c>
      <c r="C4" s="76" t="s">
        <v>425</v>
      </c>
      <c r="D4" s="146" t="s">
        <v>443</v>
      </c>
    </row>
    <row r="5" spans="1:4" ht="15" customHeight="1" x14ac:dyDescent="0.4">
      <c r="A5" s="118" t="s">
        <v>413</v>
      </c>
      <c r="B5" s="118" t="s">
        <v>424</v>
      </c>
      <c r="C5" s="76" t="s">
        <v>418</v>
      </c>
      <c r="D5" s="146" t="s">
        <v>444</v>
      </c>
    </row>
    <row r="6" spans="1:4" x14ac:dyDescent="0.4">
      <c r="A6" s="118" t="s">
        <v>413</v>
      </c>
      <c r="B6" s="118" t="s">
        <v>424</v>
      </c>
      <c r="C6" s="76" t="s">
        <v>421</v>
      </c>
      <c r="D6" s="146" t="s">
        <v>445</v>
      </c>
    </row>
    <row r="7" spans="1:4" x14ac:dyDescent="0.4">
      <c r="A7"/>
      <c r="B7"/>
      <c r="C7"/>
      <c r="D7"/>
    </row>
    <row r="8" spans="1:4" s="116" customFormat="1" x14ac:dyDescent="0.4">
      <c r="A8"/>
      <c r="B8"/>
      <c r="C8"/>
      <c r="D8"/>
    </row>
    <row r="9" spans="1:4" s="116" customFormat="1" x14ac:dyDescent="0.4">
      <c r="A9"/>
      <c r="B9"/>
      <c r="C9"/>
      <c r="D9"/>
    </row>
    <row r="10" spans="1:4" s="116" customFormat="1" x14ac:dyDescent="0.4">
      <c r="A10"/>
      <c r="B10"/>
      <c r="C10"/>
      <c r="D10"/>
    </row>
    <row r="11" spans="1:4" s="116" customFormat="1" x14ac:dyDescent="0.4">
      <c r="A11"/>
      <c r="B11"/>
      <c r="C11"/>
      <c r="D11"/>
    </row>
    <row r="12" spans="1:4" x14ac:dyDescent="0.4">
      <c r="A12"/>
      <c r="B12"/>
      <c r="C12"/>
      <c r="D12"/>
    </row>
    <row r="13" spans="1:4" x14ac:dyDescent="0.4">
      <c r="A13"/>
      <c r="B13"/>
      <c r="C13"/>
      <c r="D13"/>
    </row>
    <row r="14" spans="1:4" x14ac:dyDescent="0.4">
      <c r="A14"/>
      <c r="B14"/>
      <c r="C14"/>
      <c r="D14"/>
    </row>
    <row r="15" spans="1:4" x14ac:dyDescent="0.4">
      <c r="A15"/>
      <c r="B15"/>
      <c r="C15"/>
      <c r="D15"/>
    </row>
    <row r="16" spans="1:4" x14ac:dyDescent="0.4">
      <c r="A16"/>
      <c r="B16"/>
      <c r="C16"/>
      <c r="D16"/>
    </row>
    <row r="17" spans="1:4" x14ac:dyDescent="0.4">
      <c r="A17"/>
      <c r="B17"/>
      <c r="C17"/>
      <c r="D17"/>
    </row>
    <row r="18" spans="1:4" x14ac:dyDescent="0.4">
      <c r="A18"/>
      <c r="B18"/>
      <c r="C18"/>
      <c r="D18"/>
    </row>
    <row r="19" spans="1:4" x14ac:dyDescent="0.4">
      <c r="A19"/>
      <c r="B19"/>
      <c r="C19"/>
      <c r="D19"/>
    </row>
    <row r="20" spans="1:4" x14ac:dyDescent="0.4">
      <c r="A20"/>
      <c r="B20"/>
      <c r="C20"/>
      <c r="D20"/>
    </row>
    <row r="21" spans="1:4" x14ac:dyDescent="0.4">
      <c r="A21"/>
      <c r="B21"/>
      <c r="C21"/>
      <c r="D21"/>
    </row>
    <row r="22" spans="1:4" x14ac:dyDescent="0.4">
      <c r="A22"/>
      <c r="B22"/>
      <c r="C22"/>
      <c r="D22"/>
    </row>
    <row r="23" spans="1:4" x14ac:dyDescent="0.4">
      <c r="A23"/>
      <c r="B23"/>
      <c r="C23"/>
      <c r="D23"/>
    </row>
    <row r="24" spans="1:4" x14ac:dyDescent="0.4">
      <c r="A24"/>
      <c r="B24"/>
      <c r="C24"/>
      <c r="D24"/>
    </row>
    <row r="25" spans="1:4" x14ac:dyDescent="0.4">
      <c r="A25"/>
      <c r="B25"/>
      <c r="C25"/>
      <c r="D25"/>
    </row>
    <row r="26" spans="1:4" x14ac:dyDescent="0.4">
      <c r="A26"/>
      <c r="B26"/>
      <c r="C26"/>
      <c r="D26"/>
    </row>
    <row r="27" spans="1:4" x14ac:dyDescent="0.4">
      <c r="A27"/>
      <c r="B27"/>
      <c r="C27"/>
      <c r="D27"/>
    </row>
    <row r="28" spans="1:4" x14ac:dyDescent="0.4">
      <c r="A28"/>
      <c r="B28"/>
      <c r="C28"/>
      <c r="D28"/>
    </row>
    <row r="29" spans="1:4" x14ac:dyDescent="0.4">
      <c r="A29"/>
      <c r="B29"/>
      <c r="C29"/>
      <c r="D29"/>
    </row>
    <row r="30" spans="1:4" x14ac:dyDescent="0.4">
      <c r="A30"/>
      <c r="B30"/>
      <c r="C30"/>
      <c r="D30"/>
    </row>
    <row r="31" spans="1:4" x14ac:dyDescent="0.4">
      <c r="A31"/>
      <c r="B31"/>
      <c r="C31"/>
      <c r="D31"/>
    </row>
    <row r="32" spans="1:4" x14ac:dyDescent="0.4">
      <c r="A32"/>
      <c r="B32"/>
      <c r="C32"/>
      <c r="D32"/>
    </row>
    <row r="33" spans="1:4" x14ac:dyDescent="0.4">
      <c r="A33"/>
      <c r="B33"/>
      <c r="C33"/>
      <c r="D33"/>
    </row>
    <row r="34" spans="1:4" x14ac:dyDescent="0.4">
      <c r="A34"/>
      <c r="B34"/>
      <c r="C34"/>
      <c r="D34"/>
    </row>
    <row r="35" spans="1:4" x14ac:dyDescent="0.4">
      <c r="A35"/>
      <c r="B35"/>
      <c r="C35"/>
      <c r="D35"/>
    </row>
    <row r="36" spans="1:4" x14ac:dyDescent="0.4">
      <c r="A36"/>
      <c r="B36"/>
      <c r="C36"/>
      <c r="D36"/>
    </row>
    <row r="37" spans="1:4" x14ac:dyDescent="0.4">
      <c r="A37"/>
      <c r="B37"/>
      <c r="C37"/>
      <c r="D37"/>
    </row>
    <row r="38" spans="1:4" x14ac:dyDescent="0.4">
      <c r="A38"/>
      <c r="B38"/>
      <c r="C38"/>
      <c r="D38"/>
    </row>
    <row r="39" spans="1:4" x14ac:dyDescent="0.4">
      <c r="A39"/>
      <c r="B39"/>
      <c r="C39"/>
      <c r="D39"/>
    </row>
    <row r="40" spans="1:4" x14ac:dyDescent="0.4">
      <c r="A40"/>
      <c r="B40"/>
      <c r="C40"/>
      <c r="D40"/>
    </row>
    <row r="41" spans="1:4" x14ac:dyDescent="0.4">
      <c r="A41"/>
      <c r="B41"/>
      <c r="C41"/>
      <c r="D41"/>
    </row>
    <row r="42" spans="1:4" x14ac:dyDescent="0.4">
      <c r="A42"/>
      <c r="B42"/>
      <c r="C42"/>
      <c r="D42"/>
    </row>
    <row r="43" spans="1:4" x14ac:dyDescent="0.4">
      <c r="A43"/>
      <c r="B43"/>
      <c r="C43"/>
      <c r="D43"/>
    </row>
    <row r="44" spans="1:4" x14ac:dyDescent="0.4">
      <c r="A44"/>
      <c r="B44"/>
      <c r="C44"/>
      <c r="D44"/>
    </row>
    <row r="45" spans="1:4" x14ac:dyDescent="0.4">
      <c r="A45"/>
      <c r="B45"/>
      <c r="C45"/>
      <c r="D45"/>
    </row>
    <row r="46" spans="1:4" x14ac:dyDescent="0.4">
      <c r="A46"/>
      <c r="B46"/>
      <c r="C46"/>
      <c r="D46"/>
    </row>
    <row r="47" spans="1:4" x14ac:dyDescent="0.4">
      <c r="A47"/>
      <c r="B47"/>
      <c r="C47"/>
      <c r="D47"/>
    </row>
    <row r="48" spans="1:4" x14ac:dyDescent="0.4">
      <c r="A48"/>
      <c r="B48"/>
      <c r="C48"/>
      <c r="D48"/>
    </row>
    <row r="49" spans="1:4" x14ac:dyDescent="0.4">
      <c r="A49"/>
      <c r="B49"/>
      <c r="C49"/>
      <c r="D49"/>
    </row>
    <row r="50" spans="1:4" x14ac:dyDescent="0.4">
      <c r="A50"/>
      <c r="B50"/>
      <c r="C50"/>
      <c r="D50"/>
    </row>
    <row r="51" spans="1:4" x14ac:dyDescent="0.4">
      <c r="A51"/>
      <c r="B51"/>
      <c r="C51"/>
      <c r="D51"/>
    </row>
    <row r="52" spans="1:4" x14ac:dyDescent="0.4">
      <c r="A52"/>
      <c r="B52"/>
      <c r="C52"/>
      <c r="D52"/>
    </row>
    <row r="53" spans="1:4" x14ac:dyDescent="0.4">
      <c r="A53"/>
      <c r="B53"/>
      <c r="C53"/>
      <c r="D53"/>
    </row>
    <row r="54" spans="1:4" x14ac:dyDescent="0.4">
      <c r="A54"/>
      <c r="B54"/>
      <c r="C54"/>
      <c r="D54"/>
    </row>
    <row r="55" spans="1:4" x14ac:dyDescent="0.4">
      <c r="A55"/>
      <c r="B55"/>
      <c r="C55"/>
      <c r="D55"/>
    </row>
    <row r="56" spans="1:4" x14ac:dyDescent="0.4">
      <c r="A56"/>
      <c r="B56"/>
      <c r="C56"/>
      <c r="D56"/>
    </row>
    <row r="57" spans="1:4" x14ac:dyDescent="0.4">
      <c r="A57"/>
      <c r="B57"/>
      <c r="C57"/>
      <c r="D57"/>
    </row>
    <row r="58" spans="1:4" x14ac:dyDescent="0.4">
      <c r="A58"/>
      <c r="B58"/>
      <c r="C58"/>
      <c r="D58"/>
    </row>
    <row r="59" spans="1:4" x14ac:dyDescent="0.4">
      <c r="A59"/>
      <c r="B59"/>
      <c r="C59"/>
      <c r="D59"/>
    </row>
    <row r="60" spans="1:4" x14ac:dyDescent="0.4">
      <c r="A60"/>
      <c r="B60"/>
      <c r="C60"/>
      <c r="D60"/>
    </row>
    <row r="61" spans="1:4" x14ac:dyDescent="0.4">
      <c r="A61"/>
      <c r="B61"/>
      <c r="C61"/>
      <c r="D61"/>
    </row>
    <row r="62" spans="1:4" x14ac:dyDescent="0.4">
      <c r="A62"/>
      <c r="B62"/>
      <c r="C62"/>
      <c r="D62"/>
    </row>
    <row r="63" spans="1:4" x14ac:dyDescent="0.4">
      <c r="A63"/>
      <c r="B63"/>
      <c r="C63"/>
      <c r="D63"/>
    </row>
    <row r="64" spans="1:4" x14ac:dyDescent="0.4">
      <c r="A64"/>
      <c r="B64"/>
      <c r="C64"/>
      <c r="D64"/>
    </row>
    <row r="65" spans="1:4" x14ac:dyDescent="0.4">
      <c r="A65"/>
      <c r="B65"/>
      <c r="C65"/>
      <c r="D65"/>
    </row>
    <row r="66" spans="1:4" x14ac:dyDescent="0.4">
      <c r="A66"/>
      <c r="B66"/>
      <c r="C66"/>
      <c r="D66"/>
    </row>
    <row r="67" spans="1:4" x14ac:dyDescent="0.4">
      <c r="A67"/>
      <c r="B67"/>
      <c r="C67"/>
      <c r="D67"/>
    </row>
    <row r="68" spans="1:4" x14ac:dyDescent="0.4">
      <c r="A68"/>
      <c r="B68"/>
      <c r="C68"/>
      <c r="D68"/>
    </row>
    <row r="69" spans="1:4" x14ac:dyDescent="0.4">
      <c r="A69"/>
      <c r="B69"/>
      <c r="C69"/>
      <c r="D69"/>
    </row>
    <row r="70" spans="1:4" x14ac:dyDescent="0.4">
      <c r="A70"/>
      <c r="B70"/>
      <c r="C70"/>
      <c r="D70"/>
    </row>
    <row r="71" spans="1:4" x14ac:dyDescent="0.4">
      <c r="A71"/>
      <c r="B71"/>
      <c r="C71"/>
      <c r="D71"/>
    </row>
    <row r="72" spans="1:4" x14ac:dyDescent="0.4">
      <c r="A72"/>
      <c r="B72"/>
      <c r="C72"/>
      <c r="D72"/>
    </row>
    <row r="73" spans="1:4" x14ac:dyDescent="0.4">
      <c r="A73"/>
      <c r="B73"/>
      <c r="C73"/>
      <c r="D73"/>
    </row>
    <row r="74" spans="1:4" x14ac:dyDescent="0.4">
      <c r="A74"/>
      <c r="B74"/>
      <c r="C74"/>
      <c r="D74"/>
    </row>
    <row r="75" spans="1:4" x14ac:dyDescent="0.4">
      <c r="A75"/>
      <c r="B75"/>
      <c r="C75"/>
      <c r="D75"/>
    </row>
    <row r="76" spans="1:4" x14ac:dyDescent="0.4">
      <c r="A76"/>
      <c r="B76"/>
      <c r="C76"/>
      <c r="D76"/>
    </row>
    <row r="77" spans="1:4" x14ac:dyDescent="0.4">
      <c r="A77"/>
      <c r="B77"/>
      <c r="C77"/>
      <c r="D77"/>
    </row>
    <row r="78" spans="1:4" x14ac:dyDescent="0.4">
      <c r="A78"/>
      <c r="B78"/>
      <c r="C78"/>
      <c r="D78"/>
    </row>
    <row r="79" spans="1:4" x14ac:dyDescent="0.4">
      <c r="A79"/>
      <c r="B79"/>
      <c r="C79"/>
      <c r="D79"/>
    </row>
    <row r="80" spans="1:4" x14ac:dyDescent="0.4">
      <c r="A80"/>
      <c r="B80"/>
      <c r="C80"/>
      <c r="D80"/>
    </row>
    <row r="81" spans="1:4" x14ac:dyDescent="0.4">
      <c r="A81"/>
      <c r="B81"/>
      <c r="C81"/>
      <c r="D81"/>
    </row>
    <row r="82" spans="1:4" x14ac:dyDescent="0.4">
      <c r="A82"/>
      <c r="B82"/>
      <c r="C82"/>
      <c r="D82"/>
    </row>
    <row r="83" spans="1:4" x14ac:dyDescent="0.4">
      <c r="A83"/>
      <c r="B83"/>
      <c r="C83"/>
      <c r="D83"/>
    </row>
    <row r="84" spans="1:4" x14ac:dyDescent="0.4">
      <c r="A84"/>
      <c r="B84"/>
      <c r="C84"/>
      <c r="D84"/>
    </row>
    <row r="85" spans="1:4" x14ac:dyDescent="0.4">
      <c r="A85"/>
      <c r="B85"/>
      <c r="C85"/>
      <c r="D85"/>
    </row>
    <row r="86" spans="1:4" x14ac:dyDescent="0.4">
      <c r="A86"/>
      <c r="B86"/>
      <c r="C86"/>
      <c r="D86"/>
    </row>
    <row r="87" spans="1:4" x14ac:dyDescent="0.4">
      <c r="A87"/>
      <c r="B87"/>
      <c r="C87"/>
      <c r="D87"/>
    </row>
    <row r="88" spans="1:4" x14ac:dyDescent="0.4">
      <c r="A88"/>
      <c r="B88"/>
      <c r="C88"/>
      <c r="D88"/>
    </row>
    <row r="89" spans="1:4" x14ac:dyDescent="0.4">
      <c r="A89"/>
      <c r="B89"/>
      <c r="C89"/>
      <c r="D89"/>
    </row>
    <row r="90" spans="1:4" x14ac:dyDescent="0.4">
      <c r="A90"/>
      <c r="B90"/>
      <c r="C90"/>
      <c r="D90"/>
    </row>
    <row r="91" spans="1:4" x14ac:dyDescent="0.4">
      <c r="A91"/>
      <c r="B91"/>
      <c r="C91"/>
      <c r="D91"/>
    </row>
    <row r="92" spans="1:4" x14ac:dyDescent="0.4">
      <c r="A92"/>
      <c r="B92"/>
      <c r="C92"/>
      <c r="D92"/>
    </row>
    <row r="93" spans="1:4" x14ac:dyDescent="0.4">
      <c r="A93"/>
      <c r="B93"/>
      <c r="C93"/>
      <c r="D93"/>
    </row>
    <row r="94" spans="1:4" x14ac:dyDescent="0.4">
      <c r="A94"/>
      <c r="B94"/>
      <c r="C94"/>
      <c r="D94"/>
    </row>
    <row r="95" spans="1:4" x14ac:dyDescent="0.4">
      <c r="A95"/>
      <c r="B95"/>
      <c r="C95"/>
      <c r="D95"/>
    </row>
    <row r="96" spans="1:4" x14ac:dyDescent="0.4">
      <c r="A96"/>
      <c r="B96"/>
      <c r="C96"/>
      <c r="D96"/>
    </row>
    <row r="97" spans="1:4" x14ac:dyDescent="0.4">
      <c r="A97"/>
      <c r="B97"/>
      <c r="C97"/>
      <c r="D97"/>
    </row>
  </sheetData>
  <mergeCells count="1">
    <mergeCell ref="A1:D1"/>
  </mergeCells>
  <hyperlinks>
    <hyperlink ref="D3" r:id="rId1" display="mailto:reinald.geppert@tuwien.ac.at" xr:uid="{EB0C547A-04DE-43E3-B9CA-59F6B31E7CA7}"/>
    <hyperlink ref="D4" r:id="rId2" display="mailto:carmen.keck@tuwien.ac.at" xr:uid="{30AF62EC-97D7-4414-828A-30C2CFA7F5A7}"/>
    <hyperlink ref="D5" r:id="rId3" display="mailto:reinhard.laa@tuwien.ac.at" xr:uid="{C2B1F5CD-4B94-43BF-86F6-92182A517633}"/>
    <hyperlink ref="D6" r:id="rId4" display="mailto:werner.wunsch@tuwien.ac.at" xr:uid="{6567222F-CBB2-43D1-85EF-2F2873BE8815}"/>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A1554-C16A-48FB-95B5-DDD809CB6047}">
  <dimension ref="A2:I9"/>
  <sheetViews>
    <sheetView workbookViewId="0">
      <selection activeCell="D20" sqref="D20"/>
    </sheetView>
  </sheetViews>
  <sheetFormatPr baseColWidth="10" defaultRowHeight="14.6" x14ac:dyDescent="0.4"/>
  <cols>
    <col min="1" max="1" width="5.84375" bestFit="1" customWidth="1"/>
    <col min="2" max="2" width="24.23046875" bestFit="1" customWidth="1"/>
    <col min="3" max="3" width="5.84375" bestFit="1" customWidth="1"/>
    <col min="4" max="4" width="21.3828125" customWidth="1"/>
    <col min="5" max="5" width="22.3828125" bestFit="1" customWidth="1"/>
    <col min="6" max="6" width="25.23046875" bestFit="1" customWidth="1"/>
    <col min="7" max="7" width="25" bestFit="1" customWidth="1"/>
    <col min="8" max="8" width="5.84375" bestFit="1" customWidth="1"/>
    <col min="9" max="9" width="21.69140625" bestFit="1" customWidth="1"/>
  </cols>
  <sheetData>
    <row r="2" spans="1:9" x14ac:dyDescent="0.4">
      <c r="A2" s="14" t="s">
        <v>168</v>
      </c>
      <c r="B2" s="14" t="s">
        <v>397</v>
      </c>
      <c r="C2" s="14" t="s">
        <v>168</v>
      </c>
      <c r="D2" s="14" t="s">
        <v>398</v>
      </c>
      <c r="E2" s="14" t="s">
        <v>399</v>
      </c>
      <c r="F2" s="14" t="s">
        <v>400</v>
      </c>
      <c r="G2" s="14" t="s">
        <v>401</v>
      </c>
      <c r="H2" s="14" t="s">
        <v>168</v>
      </c>
      <c r="I2" s="14" t="s">
        <v>395</v>
      </c>
    </row>
    <row r="3" spans="1:9" x14ac:dyDescent="0.4">
      <c r="A3">
        <v>1</v>
      </c>
      <c r="B3" t="s">
        <v>222</v>
      </c>
      <c r="C3">
        <v>1</v>
      </c>
      <c r="D3" t="s">
        <v>142</v>
      </c>
      <c r="E3" t="s">
        <v>15</v>
      </c>
      <c r="F3" t="s">
        <v>402</v>
      </c>
      <c r="G3" t="s">
        <v>223</v>
      </c>
      <c r="H3">
        <v>1</v>
      </c>
      <c r="I3" t="s">
        <v>221</v>
      </c>
    </row>
    <row r="4" spans="1:9" x14ac:dyDescent="0.4">
      <c r="A4">
        <v>2</v>
      </c>
      <c r="B4" t="s">
        <v>344</v>
      </c>
      <c r="C4">
        <v>2</v>
      </c>
      <c r="D4" t="s">
        <v>144</v>
      </c>
      <c r="E4" t="s">
        <v>403</v>
      </c>
      <c r="F4" t="s">
        <v>404</v>
      </c>
      <c r="G4" t="s">
        <v>233</v>
      </c>
      <c r="H4">
        <v>2</v>
      </c>
      <c r="I4" t="s">
        <v>412</v>
      </c>
    </row>
    <row r="5" spans="1:9" x14ac:dyDescent="0.4">
      <c r="A5">
        <v>3</v>
      </c>
      <c r="B5" t="s">
        <v>339</v>
      </c>
      <c r="C5">
        <v>3</v>
      </c>
      <c r="D5" t="s">
        <v>141</v>
      </c>
      <c r="E5" t="s">
        <v>405</v>
      </c>
      <c r="G5" t="s">
        <v>231</v>
      </c>
      <c r="H5">
        <v>3</v>
      </c>
      <c r="I5" t="s">
        <v>14</v>
      </c>
    </row>
    <row r="6" spans="1:9" x14ac:dyDescent="0.4">
      <c r="A6">
        <v>4</v>
      </c>
      <c r="B6" t="s">
        <v>406</v>
      </c>
      <c r="C6">
        <v>4</v>
      </c>
      <c r="D6" t="s">
        <v>394</v>
      </c>
      <c r="E6" t="s">
        <v>407</v>
      </c>
      <c r="G6" t="s">
        <v>408</v>
      </c>
      <c r="H6">
        <v>4</v>
      </c>
      <c r="I6" t="s">
        <v>415</v>
      </c>
    </row>
    <row r="7" spans="1:9" x14ac:dyDescent="0.4">
      <c r="D7" t="s">
        <v>234</v>
      </c>
      <c r="E7" t="s">
        <v>409</v>
      </c>
    </row>
    <row r="8" spans="1:9" x14ac:dyDescent="0.4">
      <c r="D8" t="s">
        <v>224</v>
      </c>
      <c r="E8" t="s">
        <v>410</v>
      </c>
    </row>
    <row r="9" spans="1:9" x14ac:dyDescent="0.4">
      <c r="D9" t="s">
        <v>55</v>
      </c>
      <c r="E9" t="s">
        <v>411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Risikoklassifizierung</vt:lpstr>
      <vt:lpstr>Legende</vt:lpstr>
      <vt:lpstr>Rk-Ko-Matrix</vt:lpstr>
      <vt:lpstr>Finanzbuchhaltung | JA</vt:lpstr>
      <vt:lpstr>DSGVO</vt:lpstr>
      <vt:lpstr>Recht+Strukturänderung</vt:lpstr>
      <vt:lpstr>PG Personaladministration</vt:lpstr>
      <vt:lpstr>Kontaktdaten PV</vt:lpstr>
      <vt:lpstr>Drop Down</vt:lpstr>
      <vt:lpstr>'Rk-Ko-Matrix'!Druckbereich</vt:lpstr>
      <vt:lpstr>'Rk-Ko-Matrix'!Drucktitel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Spatzierer</dc:creator>
  <cp:lastModifiedBy>Schmid-Müllegger, Elisabeth</cp:lastModifiedBy>
  <cp:lastPrinted>2018-07-31T08:35:56Z</cp:lastPrinted>
  <dcterms:created xsi:type="dcterms:W3CDTF">2015-11-23T10:08:58Z</dcterms:created>
  <dcterms:modified xsi:type="dcterms:W3CDTF">2023-09-14T12:37:43Z</dcterms:modified>
</cp:coreProperties>
</file>