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06 PG Finanzen - Budgetierung\"/>
    </mc:Choice>
  </mc:AlternateContent>
  <xr:revisionPtr revIDLastSave="0" documentId="13_ncr:1_{B1B8F93D-883B-4626-9A9B-DB4DB28C946D}" xr6:coauthVersionLast="47" xr6:coauthVersionMax="47" xr10:uidLastSave="{00000000-0000-0000-0000-000000000000}"/>
  <bookViews>
    <workbookView xWindow="-103" yWindow="-103" windowWidth="22149" windowHeight="13200" tabRatio="748" firstSheet="4" activeTab="4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PG Finanzen - Budgetierung" sheetId="30" r:id="rId5"/>
    <sheet name="DSGVO" sheetId="14" state="hidden" r:id="rId6"/>
    <sheet name="Recht+Strukturänderung" sheetId="15" state="hidden" r:id="rId7"/>
    <sheet name="Kontaktdaten PV" sheetId="45" r:id="rId8"/>
    <sheet name="Drop Down" sheetId="27" state="hidden" r:id="rId9"/>
  </sheets>
  <definedNames>
    <definedName name="_xlnm._FilterDatabase" localSheetId="3" hidden="1">'Finanzbuchhaltung | JA'!$A$2:$O$20</definedName>
    <definedName name="_xlnm._FilterDatabase" localSheetId="4" hidden="1">'PG Finanzen - Budgetierung'!$A$2:$AI$13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30" l="1"/>
  <c r="Q13" i="30"/>
  <c r="Q12" i="30" l="1"/>
  <c r="Q11" i="30"/>
  <c r="Q10" i="30"/>
  <c r="Q9" i="30"/>
  <c r="Q8" i="30"/>
  <c r="Q7" i="30"/>
  <c r="Q6" i="30"/>
  <c r="Q4" i="30"/>
  <c r="P12" i="30"/>
  <c r="P11" i="30"/>
  <c r="P10" i="30"/>
  <c r="P9" i="30"/>
  <c r="P8" i="30"/>
  <c r="P7" i="30"/>
  <c r="P6" i="30"/>
  <c r="P4" i="30"/>
  <c r="I13" i="30" l="1"/>
  <c r="J13" i="30" s="1"/>
  <c r="I12" i="30"/>
  <c r="J12" i="30" s="1"/>
  <c r="I11" i="30"/>
  <c r="J11" i="30" s="1"/>
  <c r="I10" i="30"/>
  <c r="J10" i="30" s="1"/>
  <c r="I9" i="30"/>
  <c r="J9" i="30" s="1"/>
  <c r="I8" i="30"/>
  <c r="J8" i="30" s="1"/>
  <c r="I7" i="30"/>
  <c r="J7" i="30" s="1"/>
  <c r="I6" i="30"/>
  <c r="J6" i="30" s="1"/>
  <c r="I4" i="30"/>
  <c r="J4" i="30" s="1"/>
  <c r="R10" i="30" l="1"/>
  <c r="R13" i="30"/>
  <c r="R11" i="30"/>
  <c r="R4" i="30"/>
  <c r="R6" i="30" l="1"/>
  <c r="R9" i="30" l="1"/>
  <c r="R7" i="30"/>
  <c r="R12" i="30"/>
  <c r="R8" i="30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<sst xmlns="http://schemas.openxmlformats.org/spreadsheetml/2006/main" count="699" uniqueCount="278">
  <si>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</si>
  <si>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</si>
  <si>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</si>
  <si>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</si>
  <si>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</si>
  <si>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</si>
  <si>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</si>
  <si>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</si>
  <si>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</si>
  <si>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</si>
  <si>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</si>
  <si>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</si>
  <si>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</si>
  <si>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</si>
  <si>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NEIN</t>
  </si>
  <si>
    <t>jedes Mal</t>
  </si>
  <si>
    <t>PA</t>
  </si>
  <si>
    <t>CFO</t>
  </si>
  <si>
    <t>Budget planen</t>
  </si>
  <si>
    <t>Passt das Budget in den verfügbaren Gesamtrahmen?</t>
  </si>
  <si>
    <t>Budget wird überschritten</t>
  </si>
  <si>
    <t>Budgetfreigabe durch Rektorat?</t>
  </si>
  <si>
    <t>Ungeprüftes Budget</t>
  </si>
  <si>
    <t>Verpflichtende Budgetfreigabe durch das RK</t>
  </si>
  <si>
    <t>Budget geht ungeprüft, ohne Zustimmung des RK weiter zum U</t>
  </si>
  <si>
    <t>RK</t>
  </si>
  <si>
    <t>Es wird mehr Budget verplant als zur Verfügung steht</t>
  </si>
  <si>
    <t>Budget muss vor der endgültigen Vergabe nochmal geprüft und freigegeben werden</t>
  </si>
  <si>
    <t>Es wird über mehr Budget verfügt als zur Verfügung steht</t>
  </si>
  <si>
    <t>U</t>
  </si>
  <si>
    <t>Verpflichtende Budgetfreigabe durch den U</t>
  </si>
  <si>
    <t>R</t>
  </si>
  <si>
    <t>VRF</t>
  </si>
  <si>
    <t>D</t>
  </si>
  <si>
    <t>Budgets der OEs sind zu hoch angesetzt</t>
  </si>
  <si>
    <t>Budget der restlichen OEs freigeben?</t>
  </si>
  <si>
    <t>Kontroll-zyklus</t>
  </si>
  <si>
    <t>Risikobeschreibung</t>
  </si>
  <si>
    <t>Risikoeigner</t>
  </si>
  <si>
    <t>Kontrollbeschreibung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</si>
  <si>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</si>
  <si>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</si>
  <si>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</si>
  <si>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</si>
  <si>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</si>
  <si>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</si>
  <si>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</si>
  <si>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</si>
  <si>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</si>
  <si>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</si>
  <si>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</si>
  <si>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</si>
  <si>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</si>
  <si>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</si>
  <si>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</si>
  <si>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</si>
  <si>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</si>
  <si>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</si>
  <si>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</si>
  <si>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</si>
  <si>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</si>
  <si>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</si>
  <si>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</si>
  <si>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</si>
  <si>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</si>
  <si>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Kontrollnachweis</t>
  </si>
  <si>
    <t>Übereinstimmungsvergleich</t>
  </si>
  <si>
    <t>Verifizierung</t>
  </si>
  <si>
    <t>Vergleich neue Basisdaten mit Vorjahreswerten</t>
  </si>
  <si>
    <t>Plausibilisierung</t>
  </si>
  <si>
    <t>FIJ-002</t>
  </si>
  <si>
    <t>FIJ-006</t>
  </si>
  <si>
    <t>FIJ-003</t>
  </si>
  <si>
    <t>FIJ-005</t>
  </si>
  <si>
    <t>FIJ-004</t>
  </si>
  <si>
    <t>BiBu</t>
  </si>
  <si>
    <t>FGL DWH</t>
  </si>
  <si>
    <t>FBL-QU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</si>
  <si>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</si>
  <si>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</si>
  <si>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</si>
  <si>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</si>
  <si>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</si>
  <si>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</si>
  <si>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</si>
  <si>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</si>
  <si>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</si>
  <si>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FABL-CO</t>
  </si>
  <si>
    <t>Controller (21.02.2018 - M. Huber)</t>
  </si>
  <si>
    <t>Eintritt
(1 - 4)</t>
  </si>
  <si>
    <t>Vizerektor für Forschung</t>
  </si>
  <si>
    <t>Freigabe der Budgets im Zuge der Rektoratsbudgetpräsentation</t>
  </si>
  <si>
    <t>Key-Control</t>
  </si>
  <si>
    <t>KC-ID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</si>
  <si>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</si>
  <si>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</si>
  <si>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</si>
  <si>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</si>
  <si>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</si>
  <si>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</si>
  <si>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</si>
  <si>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</si>
  <si>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</si>
  <si>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</si>
  <si>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</si>
  <si>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</si>
  <si>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</si>
  <si>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</si>
  <si>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</si>
  <si>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</si>
  <si>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</si>
  <si>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</si>
  <si>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</si>
  <si>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</si>
  <si>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</si>
  <si>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</si>
  <si>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</si>
  <si>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</si>
  <si>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</si>
  <si>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</si>
  <si>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</si>
  <si>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</si>
  <si>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</si>
  <si>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</si>
  <si>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</si>
  <si>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</si>
  <si>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</si>
  <si>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</si>
  <si>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</si>
  <si>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</si>
  <si>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</si>
  <si>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</si>
  <si>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</si>
  <si>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</si>
  <si>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</si>
  <si>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</si>
  <si>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</si>
  <si>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</si>
  <si>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</si>
  <si>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</si>
  <si>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Checkliste</t>
  </si>
  <si>
    <t>Bestätigung</t>
  </si>
  <si>
    <t>Beschluss</t>
  </si>
  <si>
    <t>FCOL</t>
  </si>
  <si>
    <t>Prozessverantwortlich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</si>
  <si>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</si>
  <si>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</si>
  <si>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</si>
  <si>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</si>
  <si>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</si>
  <si>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</si>
  <si>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</si>
  <si>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</si>
  <si>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</si>
  <si>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</si>
  <si>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</si>
  <si>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</si>
  <si>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</si>
  <si>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</si>
  <si>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</si>
  <si>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</si>
  <si>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</si>
  <si>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</si>
  <si>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</si>
  <si>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</si>
  <si>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</si>
  <si>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</si>
  <si>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</si>
  <si>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</si>
  <si>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</si>
  <si>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</si>
  <si>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</si>
  <si>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</si>
  <si>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</si>
  <si>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</si>
  <si>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</si>
  <si>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</si>
  <si>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</si>
  <si>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Prozesse werden gerade von Frau Tauböck überarbeitet</t>
  </si>
  <si>
    <t>Sind alle Daten korrekt?</t>
  </si>
  <si>
    <t>Zentrale Bereiche planen</t>
  </si>
  <si>
    <t>ESM</t>
  </si>
  <si>
    <t>Dokumentation im Uniratsprotokoll</t>
  </si>
  <si>
    <t>Ablage der Rektoratspräsentation</t>
  </si>
  <si>
    <t>Überprüfung durch den CFO mit dem FABL-CO, ob das Budget in den verfügbaren Gesamtrahmen passt. Draftpräsentation im Rektorat mit Ermittlung des Anpassungsbedarf.</t>
  </si>
  <si>
    <t>Prüfung auf IKS Relevanz</t>
  </si>
  <si>
    <t>Risikobewertung</t>
  </si>
  <si>
    <t>Letzte Evaluierung</t>
  </si>
  <si>
    <t>Key Control-ID</t>
  </si>
  <si>
    <t>Prozess-verantwortliche_r</t>
  </si>
  <si>
    <t>Finanzielles Risiko?</t>
  </si>
  <si>
    <t>Key Control JA oder NEIN?</t>
  </si>
  <si>
    <t>Weitere Vorgehensweise?</t>
  </si>
  <si>
    <t>Risikoeigner (Verantwortliche_r Prozessschritt)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</si>
  <si>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</si>
  <si>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</si>
  <si>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</si>
  <si>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</si>
  <si>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</si>
  <si>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</si>
  <si>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</si>
  <si>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Geplanter Follow up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</si>
  <si>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</si>
  <si>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</si>
  <si>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</si>
  <si>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</si>
  <si>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</si>
  <si>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</si>
  <si>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</si>
  <si>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</si>
  <si>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</si>
  <si>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Prozessinformationen</t>
  </si>
  <si>
    <t>Prozessgruppe</t>
  </si>
  <si>
    <t>Schriftliche Ablage</t>
  </si>
  <si>
    <t>Key Control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</si>
  <si>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</si>
  <si>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</si>
  <si>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</si>
  <si>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</si>
  <si>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</si>
  <si>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</si>
  <si>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</si>
  <si>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</si>
  <si>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</si>
  <si>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</si>
  <si>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</si>
  <si>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</si>
  <si>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</si>
  <si>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</si>
  <si>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</si>
  <si>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Dokumentation im Rektoratsprotokoll</t>
  </si>
  <si>
    <t>FCO</t>
  </si>
  <si>
    <t>Gemeinsamer Termin mit Hrn. Ponier (persönlich). Der Ablageort für die Budgetpräsentation 2022 ist: H:\Budget\2022\06 - Präsentation\2021-11 - Budget Draft Rektorat</t>
  </si>
  <si>
    <t>Der Rektoratsbeschluss vom 23.11.2021 ist unter H:\Risikomanagement\01 IKS\01 Allgemeine Unterlagen\08 Kontrollnachweise abgespeichert.</t>
  </si>
  <si>
    <t>Beschluss kontrolliert</t>
  </si>
  <si>
    <t>Sind Beträge Planungsbericht und Budgetfile ident?</t>
  </si>
  <si>
    <t>Sind Beträge im Planungsbericht und Budgetfile ident?</t>
  </si>
  <si>
    <t>Kolassa M.</t>
  </si>
  <si>
    <t>JA - KC in Sub- bzw. Hauptprozess</t>
  </si>
  <si>
    <t>Finanzen - Budgetierung</t>
  </si>
  <si>
    <t>Fakultätsbudget planen</t>
  </si>
  <si>
    <t>Personalbudget planen</t>
  </si>
  <si>
    <t>PB-002</t>
  </si>
  <si>
    <t>Abrechnung Berufungsinfrastruktur-Budget (BIN-Budget)</t>
  </si>
  <si>
    <t>Ziele und Budget mit Fakultäten in einer Zielvereinbarung vereinbaren</t>
  </si>
  <si>
    <t>Eberhardsteiner J.</t>
  </si>
  <si>
    <t>Prozessgruppen-verantwortliche_r</t>
  </si>
  <si>
    <t>NOTWENDIGKEIT KC PRÜFEN</t>
  </si>
  <si>
    <t>Ponier Jörg</t>
  </si>
  <si>
    <t>Ponier J.</t>
  </si>
  <si>
    <t>Eberhardsteiner Josef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</si>
  <si>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</si>
  <si>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</si>
  <si>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</si>
  <si>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</si>
  <si>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</si>
  <si>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</si>
  <si>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</si>
  <si>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Kontaktdaten der Prozessverantwortlichen</t>
  </si>
  <si>
    <t>Prozessverantwortliche_r</t>
  </si>
  <si>
    <t>Emailadressen</t>
  </si>
  <si>
    <t>Finanzen</t>
  </si>
  <si>
    <t>josef.eberhardsteiner@tuwien.ac.at</t>
  </si>
  <si>
    <t>joerg.ponier@tuwien.ac.at</t>
  </si>
  <si>
    <t>Von den Fachabteilungen im Planungssheet eingetragene Planungen könnten nicht in das DWH übernommen werden und daher nicht Teil des vom Unirat freigegebenen Budgets sein.</t>
  </si>
  <si>
    <t>Das vom Unirat freigebene Budget entspricht nicht dem von den Fachabteilungen geplanten Budget. </t>
  </si>
  <si>
    <t>Es erfolgt ein Abgleich der Planungssheets aller beplanten Vorhaben mit dem jeweiligen Planungsbericht. Etwaige Abweichungen werden korrigiert und in einer neuen Version in die Planung übernommen. </t>
  </si>
  <si>
    <t>Das File "Planung 20XX - Kontrollexcel - Planungsfile vs Planungsbericht.xls" wird unter im aktuellen Planungsordner unter "00 - Administration abgelegt. </t>
  </si>
  <si>
    <t>F-BU-001</t>
  </si>
  <si>
    <t>F-BU-002</t>
  </si>
  <si>
    <t>F-BU-003</t>
  </si>
  <si>
    <t>F-BU-004</t>
  </si>
  <si>
    <t>F-BU-005</t>
  </si>
  <si>
    <t>KC-F-BU-001-01</t>
  </si>
  <si>
    <t>KC-F-BU-001-02</t>
  </si>
  <si>
    <t>KC-F-BU-001-03</t>
  </si>
  <si>
    <t>KC-F-BU-001-04</t>
  </si>
  <si>
    <t>KC-F-BU-004-01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</si>
</sst>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1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4" borderId="25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4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9" borderId="8" xfId="0" applyFont="1" applyFill="1" applyBorder="1" applyAlignment="1"/>
    <xf numFmtId="0" fontId="2" fillId="8" borderId="12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11" borderId="15" xfId="0" applyFont="1" applyFill="1" applyBorder="1" applyAlignment="1">
      <alignment horizontal="center" wrapText="1"/>
    </xf>
    <xf numFmtId="0" fontId="2" fillId="11" borderId="16" xfId="0" applyFont="1" applyFill="1" applyBorder="1" applyAlignment="1">
      <alignment horizontal="center" wrapText="1"/>
    </xf>
    <xf numFmtId="0" fontId="2" fillId="11" borderId="21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5" xfId="0" applyNumberFormat="1" applyFont="1" applyFill="1" applyBorder="1" applyAlignment="1">
      <alignment horizontal="center" wrapText="1"/>
    </xf>
    <xf numFmtId="14" fontId="2" fillId="11" borderId="21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4" fillId="0" borderId="0" xfId="0" applyFont="1" applyAlignment="1">
      <alignment horizontal="center" wrapText="1"/>
    </xf>
    <xf numFmtId="0" fontId="0" fillId="0" borderId="5" xfId="0" applyBorder="1"/>
    <xf numFmtId="14" fontId="3" fillId="0" borderId="5" xfId="0" applyNumberFormat="1" applyFont="1" applyBorder="1" applyAlignment="1"/>
    <xf numFmtId="0" fontId="3" fillId="0" borderId="5" xfId="0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8" fillId="16" borderId="5" xfId="0" applyFont="1" applyFill="1" applyBorder="1" applyAlignment="1">
      <alignment horizontal="left"/>
    </xf>
    <xf numFmtId="0" fontId="8" fillId="16" borderId="5" xfId="0" applyFont="1" applyFill="1" applyBorder="1" applyAlignment="1">
      <alignment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0" fillId="0" borderId="5" xfId="0" applyFill="1" applyBorder="1" applyAlignment="1"/>
    <xf numFmtId="0" fontId="0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2" fillId="3" borderId="13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2" fillId="0" borderId="5" xfId="1" applyBorder="1"/>
    <xf numFmtId="0" fontId="3" fillId="6" borderId="5" xfId="0" applyFont="1" applyFill="1" applyBorder="1" applyAlignment="1"/>
    <xf numFmtId="0" fontId="0" fillId="6" borderId="5" xfId="0" applyFont="1" applyFill="1" applyBorder="1" applyAlignment="1">
      <alignment horizontal="left"/>
    </xf>
    <xf numFmtId="0" fontId="3" fillId="6" borderId="5" xfId="0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3" fillId="6" borderId="5" xfId="0" applyFont="1" applyFill="1" applyBorder="1" applyAlignment="1" applyProtection="1">
      <alignment wrapText="1"/>
    </xf>
    <xf numFmtId="0" fontId="3" fillId="6" borderId="5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4" fontId="3" fillId="6" borderId="5" xfId="0" applyNumberFormat="1" applyFont="1" applyFill="1" applyBorder="1" applyAlignment="1">
      <alignment wrapText="1"/>
    </xf>
    <xf numFmtId="0" fontId="0" fillId="6" borderId="5" xfId="0" applyFill="1" applyBorder="1" applyAlignment="1"/>
    <xf numFmtId="0" fontId="0" fillId="6" borderId="0" xfId="0" applyFill="1" applyAlignment="1"/>
    <xf numFmtId="14" fontId="3" fillId="20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left" wrapText="1"/>
    </xf>
    <xf numFmtId="0" fontId="1" fillId="7" borderId="19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45"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joerg.ponier@tuwien.ac.at" TargetMode="External"/><Relationship Id="rId1" Type="http://schemas.openxmlformats.org/officeDocument/2006/relationships/hyperlink" Target="mailto:josef.eberhardsteiner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61328125" customWidth="1"/>
    <col min="3" max="3" width="1.23046875" customWidth="1"/>
    <col min="4" max="7" width="12.61328125" customWidth="1"/>
    <col min="10" max="10" width="2.15234375" style="32" customWidth="1"/>
  </cols>
  <sheetData>
    <row r="1" spans="1:4" ht="28.3" x14ac:dyDescent="0.75">
      <c r="A1" s="21" t="s">
        <v>105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107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165</v>
      </c>
      <c r="B5" s="55" t="s">
        <v>166</v>
      </c>
      <c r="C5" s="5"/>
      <c r="D5" s="5"/>
    </row>
    <row r="6" spans="1:4" x14ac:dyDescent="0.4">
      <c r="A6" s="55" t="s">
        <v>79</v>
      </c>
      <c r="B6" s="55" t="s">
        <v>161</v>
      </c>
      <c r="C6" s="5"/>
      <c r="D6" s="5"/>
    </row>
    <row r="7" spans="1:4" x14ac:dyDescent="0.4">
      <c r="A7" s="56"/>
      <c r="B7" s="58" t="s">
        <v>80</v>
      </c>
      <c r="C7" s="5"/>
      <c r="D7" s="5"/>
    </row>
    <row r="8" spans="1:4" x14ac:dyDescent="0.4">
      <c r="A8" s="55" t="s">
        <v>81</v>
      </c>
      <c r="B8" s="55" t="s">
        <v>162</v>
      </c>
      <c r="C8" s="5"/>
      <c r="D8" s="5"/>
    </row>
    <row r="9" spans="1:4" ht="29.15" x14ac:dyDescent="0.4">
      <c r="A9" s="56"/>
      <c r="B9" s="58" t="s">
        <v>82</v>
      </c>
      <c r="C9" s="5"/>
      <c r="D9" s="5"/>
    </row>
    <row r="10" spans="1:4" x14ac:dyDescent="0.4">
      <c r="A10" s="55" t="s">
        <v>83</v>
      </c>
      <c r="B10" s="55" t="s">
        <v>163</v>
      </c>
      <c r="C10" s="5"/>
      <c r="D10" s="5"/>
    </row>
    <row r="11" spans="1:4" ht="29.15" x14ac:dyDescent="0.4">
      <c r="A11" s="56"/>
      <c r="B11" s="58" t="s">
        <v>84</v>
      </c>
      <c r="C11" s="5"/>
      <c r="D11" s="5"/>
    </row>
    <row r="12" spans="1:4" x14ac:dyDescent="0.4">
      <c r="A12" s="55" t="s">
        <v>85</v>
      </c>
      <c r="B12" s="55" t="s">
        <v>164</v>
      </c>
      <c r="C12" s="5"/>
      <c r="D12" s="5"/>
    </row>
    <row r="13" spans="1:4" ht="29.15" x14ac:dyDescent="0.4">
      <c r="A13" s="56"/>
      <c r="B13" s="58" t="s">
        <v>86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108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79</v>
      </c>
      <c r="B17" s="115" t="s">
        <v>204</v>
      </c>
      <c r="C17" s="5"/>
      <c r="D17" s="5"/>
    </row>
    <row r="18" spans="1:7" x14ac:dyDescent="0.4">
      <c r="A18" s="57" t="s">
        <v>81</v>
      </c>
      <c r="B18" s="115" t="s">
        <v>207</v>
      </c>
      <c r="C18" s="5"/>
      <c r="D18" s="5"/>
    </row>
    <row r="19" spans="1:7" x14ac:dyDescent="0.4">
      <c r="A19" s="57" t="s">
        <v>83</v>
      </c>
      <c r="B19" s="115" t="s">
        <v>206</v>
      </c>
      <c r="C19" s="5"/>
      <c r="D19" s="5"/>
    </row>
    <row r="20" spans="1:7" x14ac:dyDescent="0.4">
      <c r="A20" s="57" t="s">
        <v>85</v>
      </c>
      <c r="B20" s="115" t="s">
        <v>226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153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154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155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156</v>
      </c>
      <c r="C29" s="51"/>
      <c r="D29" s="52"/>
      <c r="E29" s="52"/>
      <c r="F29" s="52"/>
      <c r="G29" s="53"/>
    </row>
    <row r="30" spans="1:7" x14ac:dyDescent="0.4">
      <c r="D30" s="50" t="s">
        <v>149</v>
      </c>
      <c r="E30" s="50" t="s">
        <v>150</v>
      </c>
      <c r="F30" s="50" t="s">
        <v>151</v>
      </c>
      <c r="G30" s="50" t="s">
        <v>152</v>
      </c>
    </row>
    <row r="32" spans="1:7" x14ac:dyDescent="0.4">
      <c r="D32" s="154" t="s">
        <v>160</v>
      </c>
      <c r="E32" s="154"/>
      <c r="F32" s="154"/>
      <c r="G32" s="154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56" t="s">
        <v>157</v>
      </c>
      <c r="E40" s="156"/>
      <c r="F40" s="156"/>
      <c r="G40" s="156"/>
      <c r="H40" s="156"/>
    </row>
    <row r="41" spans="2:8" x14ac:dyDescent="0.4">
      <c r="C41" s="32"/>
    </row>
    <row r="42" spans="2:8" ht="14.7" customHeight="1" x14ac:dyDescent="0.4">
      <c r="B42" s="45"/>
      <c r="C42" s="54"/>
      <c r="D42" s="155" t="s">
        <v>159</v>
      </c>
      <c r="E42" s="155"/>
      <c r="F42" s="155"/>
      <c r="G42" s="155"/>
      <c r="H42" s="155"/>
    </row>
    <row r="43" spans="2:8" x14ac:dyDescent="0.4">
      <c r="C43" s="32"/>
      <c r="D43" s="155"/>
      <c r="E43" s="155"/>
      <c r="F43" s="155"/>
      <c r="G43" s="155"/>
      <c r="H43" s="155"/>
    </row>
    <row r="44" spans="2:8" x14ac:dyDescent="0.4">
      <c r="C44" s="32"/>
    </row>
    <row r="45" spans="2:8" x14ac:dyDescent="0.4">
      <c r="B45" s="44"/>
      <c r="C45" s="54"/>
      <c r="D45" s="156" t="s">
        <v>158</v>
      </c>
      <c r="E45" s="156"/>
      <c r="F45" s="156"/>
      <c r="G45" s="156"/>
      <c r="H45" s="156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15234375" bestFit="1" customWidth="1"/>
  </cols>
  <sheetData>
    <row r="1" spans="1:2" ht="28.3" x14ac:dyDescent="0.75">
      <c r="A1" s="21" t="s">
        <v>78</v>
      </c>
    </row>
    <row r="3" spans="1:2" x14ac:dyDescent="0.4">
      <c r="A3" t="s">
        <v>110</v>
      </c>
      <c r="B3" t="s">
        <v>111</v>
      </c>
    </row>
    <row r="4" spans="1:2" x14ac:dyDescent="0.4">
      <c r="A4" s="20" t="s">
        <v>29</v>
      </c>
      <c r="B4" t="s">
        <v>101</v>
      </c>
    </row>
    <row r="5" spans="1:2" x14ac:dyDescent="0.4">
      <c r="A5" s="11" t="s">
        <v>31</v>
      </c>
      <c r="B5" t="s">
        <v>102</v>
      </c>
    </row>
    <row r="6" spans="1:2" x14ac:dyDescent="0.4">
      <c r="A6" s="11" t="s">
        <v>25</v>
      </c>
      <c r="B6" t="s">
        <v>100</v>
      </c>
    </row>
    <row r="7" spans="1:2" x14ac:dyDescent="0.4">
      <c r="A7" s="20" t="s">
        <v>40</v>
      </c>
      <c r="B7" t="s">
        <v>104</v>
      </c>
    </row>
    <row r="8" spans="1:2" x14ac:dyDescent="0.4">
      <c r="A8" s="11" t="s">
        <v>32</v>
      </c>
      <c r="B8" t="s">
        <v>90</v>
      </c>
    </row>
    <row r="9" spans="1:2" x14ac:dyDescent="0.4">
      <c r="A9" s="11" t="s">
        <v>17</v>
      </c>
      <c r="B9" t="s">
        <v>99</v>
      </c>
    </row>
    <row r="10" spans="1:2" x14ac:dyDescent="0.4">
      <c r="A10" s="19" t="s">
        <v>87</v>
      </c>
      <c r="B10" t="s">
        <v>96</v>
      </c>
    </row>
    <row r="11" spans="1:2" x14ac:dyDescent="0.4">
      <c r="A11" s="19" t="s">
        <v>88</v>
      </c>
      <c r="B11" t="s">
        <v>109</v>
      </c>
    </row>
    <row r="12" spans="1:2" x14ac:dyDescent="0.4">
      <c r="A12" s="20" t="s">
        <v>76</v>
      </c>
      <c r="B12" t="s">
        <v>97</v>
      </c>
    </row>
    <row r="13" spans="1:2" x14ac:dyDescent="0.4">
      <c r="A13" s="20" t="s">
        <v>16</v>
      </c>
      <c r="B13" t="s">
        <v>98</v>
      </c>
    </row>
    <row r="14" spans="1:2" x14ac:dyDescent="0.4">
      <c r="A14" s="20" t="s">
        <v>33</v>
      </c>
      <c r="B14" t="s">
        <v>103</v>
      </c>
    </row>
    <row r="15" spans="1:2" x14ac:dyDescent="0.4">
      <c r="A15" t="s">
        <v>116</v>
      </c>
      <c r="B15" t="s">
        <v>117</v>
      </c>
    </row>
    <row r="16" spans="1:2" x14ac:dyDescent="0.4">
      <c r="A16" s="20" t="s">
        <v>119</v>
      </c>
      <c r="B16" t="s">
        <v>120</v>
      </c>
    </row>
    <row r="17" spans="1:2" x14ac:dyDescent="0.4">
      <c r="A17" t="s">
        <v>113</v>
      </c>
      <c r="B17" s="32" t="s">
        <v>114</v>
      </c>
    </row>
    <row r="18" spans="1:2" x14ac:dyDescent="0.4">
      <c r="A18" t="s">
        <v>115</v>
      </c>
      <c r="B18" s="32" t="s">
        <v>122</v>
      </c>
    </row>
    <row r="19" spans="1:2" x14ac:dyDescent="0.4">
      <c r="A19" t="s">
        <v>123</v>
      </c>
      <c r="B19" s="32" t="s">
        <v>124</v>
      </c>
    </row>
    <row r="20" spans="1:2" x14ac:dyDescent="0.4">
      <c r="A20" t="s">
        <v>125</v>
      </c>
      <c r="B20" s="32" t="s">
        <v>126</v>
      </c>
    </row>
    <row r="21" spans="1:2" x14ac:dyDescent="0.4">
      <c r="A21" t="s">
        <v>132</v>
      </c>
      <c r="B21" s="32" t="s">
        <v>133</v>
      </c>
    </row>
    <row r="22" spans="1:2" x14ac:dyDescent="0.4">
      <c r="A22" t="s">
        <v>134</v>
      </c>
      <c r="B22" s="32" t="s">
        <v>135</v>
      </c>
    </row>
    <row r="23" spans="1:2" x14ac:dyDescent="0.4">
      <c r="A23" t="s">
        <v>136</v>
      </c>
      <c r="B23" s="32" t="s">
        <v>137</v>
      </c>
    </row>
    <row r="24" spans="1:2" x14ac:dyDescent="0.4">
      <c r="A24" t="s">
        <v>139</v>
      </c>
      <c r="B24" s="32" t="s">
        <v>138</v>
      </c>
    </row>
    <row r="25" spans="1:2" x14ac:dyDescent="0.4">
      <c r="A25" t="s">
        <v>145</v>
      </c>
      <c r="B25" s="32" t="s">
        <v>146</v>
      </c>
    </row>
    <row r="26" spans="1:2" x14ac:dyDescent="0.4">
      <c r="A26" t="s">
        <v>147</v>
      </c>
      <c r="B26" s="32" t="s">
        <v>148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23046875" style="14" customWidth="1"/>
    <col min="3" max="3" width="19.3828125" style="104" customWidth="1"/>
    <col min="4" max="4" width="24.23046875" style="4" customWidth="1"/>
    <col min="5" max="5" width="20.23046875" style="1" customWidth="1"/>
    <col min="6" max="6" width="33.69140625" style="1" customWidth="1"/>
    <col min="7" max="7" width="34.61328125" style="1" customWidth="1"/>
    <col min="8" max="8" width="31.2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23046875" style="1" customWidth="1"/>
    <col min="14" max="14" width="23.69140625" style="1" bestFit="1" customWidth="1"/>
    <col min="15" max="15" width="16.23046875" style="1" customWidth="1"/>
    <col min="16" max="16" width="22.23046875" style="1" customWidth="1"/>
    <col min="17" max="17" width="25.23046875" style="1" customWidth="1"/>
    <col min="18" max="18" width="11.3828125" style="83"/>
    <col min="19" max="19" width="11.3828125" style="6"/>
    <col min="20" max="20" width="28.3828125" style="6" customWidth="1"/>
    <col min="21" max="21" width="28.3828125" style="83" customWidth="1"/>
  </cols>
  <sheetData>
    <row r="1" spans="1:22" ht="18.899999999999999" thickBot="1" x14ac:dyDescent="0.55000000000000004">
      <c r="A1" s="17" t="s">
        <v>92</v>
      </c>
      <c r="B1" s="161" t="s">
        <v>0</v>
      </c>
      <c r="C1" s="162"/>
      <c r="D1" s="163"/>
      <c r="E1" s="163"/>
      <c r="F1" s="164"/>
      <c r="G1" s="157" t="s">
        <v>94</v>
      </c>
      <c r="H1" s="158"/>
      <c r="I1" s="158"/>
      <c r="J1" s="158"/>
      <c r="K1" s="158"/>
      <c r="L1" s="12"/>
      <c r="M1" s="159" t="s">
        <v>95</v>
      </c>
      <c r="N1" s="159"/>
      <c r="O1" s="159"/>
      <c r="P1" s="159"/>
      <c r="Q1" s="160"/>
      <c r="R1" s="165" t="s">
        <v>130</v>
      </c>
      <c r="S1" s="166"/>
      <c r="T1" s="166"/>
      <c r="U1" s="167"/>
    </row>
    <row r="2" spans="1:22" s="4" customFormat="1" ht="29.15" x14ac:dyDescent="0.4">
      <c r="A2" s="22" t="s">
        <v>93</v>
      </c>
      <c r="B2" s="23" t="s">
        <v>121</v>
      </c>
      <c r="C2" s="109" t="s">
        <v>3</v>
      </c>
      <c r="D2" s="24" t="s">
        <v>1</v>
      </c>
      <c r="E2" s="24" t="s">
        <v>144</v>
      </c>
      <c r="F2" s="25" t="s">
        <v>2</v>
      </c>
      <c r="G2" s="26" t="s">
        <v>37</v>
      </c>
      <c r="H2" s="27" t="s">
        <v>38</v>
      </c>
      <c r="I2" s="28" t="s">
        <v>6</v>
      </c>
      <c r="J2" s="27" t="s">
        <v>106</v>
      </c>
      <c r="K2" s="27" t="s">
        <v>89</v>
      </c>
      <c r="L2" s="29" t="s">
        <v>112</v>
      </c>
      <c r="M2" s="30" t="s">
        <v>39</v>
      </c>
      <c r="N2" s="31" t="s">
        <v>118</v>
      </c>
      <c r="O2" s="31" t="s">
        <v>36</v>
      </c>
      <c r="P2" s="31" t="s">
        <v>10</v>
      </c>
      <c r="Q2" s="33" t="s">
        <v>65</v>
      </c>
      <c r="R2" s="81" t="s">
        <v>127</v>
      </c>
      <c r="S2" s="73" t="s">
        <v>128</v>
      </c>
      <c r="T2" s="74" t="s">
        <v>129</v>
      </c>
      <c r="U2" s="82" t="s">
        <v>131</v>
      </c>
    </row>
    <row r="3" spans="1:22" ht="68.25" customHeight="1" x14ac:dyDescent="0.4">
      <c r="A3" s="92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79">
        <v>44181</v>
      </c>
      <c r="S3" s="78" t="s">
        <v>167</v>
      </c>
      <c r="T3" s="59" t="s">
        <v>172</v>
      </c>
      <c r="U3" s="79">
        <v>44180</v>
      </c>
      <c r="V3" s="9"/>
    </row>
    <row r="4" spans="1:22" x14ac:dyDescent="0.4">
      <c r="A4" s="92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79"/>
      <c r="S4" s="78"/>
      <c r="T4" s="78"/>
      <c r="U4" s="79"/>
      <c r="V4" s="9"/>
    </row>
    <row r="5" spans="1:22" x14ac:dyDescent="0.4">
      <c r="A5" s="92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79"/>
      <c r="S5" s="78"/>
      <c r="T5" s="78"/>
      <c r="U5" s="79"/>
      <c r="V5" s="9"/>
    </row>
    <row r="6" spans="1:22" ht="64.5" customHeight="1" x14ac:dyDescent="0.4">
      <c r="A6" s="93" t="e">
        <f>#REF!</f>
        <v>#REF!</v>
      </c>
      <c r="B6" s="85" t="e">
        <f>#REF!</f>
        <v>#REF!</v>
      </c>
      <c r="C6" s="85" t="e">
        <f>#REF!</f>
        <v>#REF!</v>
      </c>
      <c r="D6" s="86" t="e">
        <f>#REF!</f>
        <v>#REF!</v>
      </c>
      <c r="E6" s="10" t="e">
        <f>#REF!</f>
        <v>#REF!</v>
      </c>
      <c r="F6" s="10" t="e">
        <f>#REF!</f>
        <v>#REF!</v>
      </c>
      <c r="G6" s="87" t="e">
        <f>#REF!</f>
        <v>#REF!</v>
      </c>
      <c r="H6" s="10" t="e">
        <f>#REF!</f>
        <v>#REF!</v>
      </c>
      <c r="I6" s="87" t="e">
        <f>#REF!</f>
        <v>#REF!</v>
      </c>
      <c r="J6" s="16" t="e">
        <f>#REF!</f>
        <v>#REF!</v>
      </c>
      <c r="K6" s="16" t="e">
        <f>#REF!</f>
        <v>#REF!</v>
      </c>
      <c r="L6" s="88" t="e">
        <f>#REF!</f>
        <v>#REF!</v>
      </c>
      <c r="M6" s="87" t="e">
        <f>#REF!</f>
        <v>#REF!</v>
      </c>
      <c r="N6" s="10" t="e">
        <f>#REF!</f>
        <v>#REF!</v>
      </c>
      <c r="O6" s="87" t="e">
        <f>#REF!</f>
        <v>#REF!</v>
      </c>
      <c r="P6" s="10" t="e">
        <f>#REF!</f>
        <v>#REF!</v>
      </c>
      <c r="Q6" s="10" t="e">
        <f>#REF!</f>
        <v>#REF!</v>
      </c>
      <c r="R6" s="89" t="e">
        <f>#REF!</f>
        <v>#REF!</v>
      </c>
      <c r="S6" s="76" t="e">
        <f>#REF!</f>
        <v>#REF!</v>
      </c>
      <c r="T6" s="76" t="e">
        <f>#REF!</f>
        <v>#REF!</v>
      </c>
      <c r="U6" s="89" t="e">
        <f>#REF!</f>
        <v>#REF!</v>
      </c>
      <c r="V6" s="90"/>
    </row>
    <row r="7" spans="1:22" x14ac:dyDescent="0.4">
      <c r="A7" s="92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79"/>
      <c r="S7" s="78"/>
      <c r="T7" s="78"/>
      <c r="U7" s="79"/>
      <c r="V7" s="9"/>
    </row>
    <row r="8" spans="1:22" x14ac:dyDescent="0.4">
      <c r="A8" s="92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4" t="e">
        <f>#REF!</f>
        <v>#REF!</v>
      </c>
      <c r="S8" s="84" t="e">
        <f>#REF!</f>
        <v>#REF!</v>
      </c>
      <c r="T8" s="84" t="e">
        <f>#REF!</f>
        <v>#REF!</v>
      </c>
      <c r="U8" s="84" t="e">
        <f>#REF!</f>
        <v>#REF!</v>
      </c>
      <c r="V8" s="9"/>
    </row>
    <row r="9" spans="1:22" x14ac:dyDescent="0.4">
      <c r="A9" s="92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4" t="e">
        <f>#REF!</f>
        <v>#REF!</v>
      </c>
      <c r="S9" s="84" t="e">
        <f>#REF!</f>
        <v>#REF!</v>
      </c>
      <c r="T9" s="84" t="e">
        <f>#REF!</f>
        <v>#REF!</v>
      </c>
      <c r="U9" s="84" t="e">
        <f>#REF!</f>
        <v>#REF!</v>
      </c>
      <c r="V9" s="9"/>
    </row>
    <row r="10" spans="1:22" x14ac:dyDescent="0.4">
      <c r="A10" s="92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4" t="e">
        <f>#REF!</f>
        <v>#REF!</v>
      </c>
      <c r="S10" s="84" t="e">
        <f>#REF!</f>
        <v>#REF!</v>
      </c>
      <c r="T10" s="84" t="e">
        <f>#REF!</f>
        <v>#REF!</v>
      </c>
      <c r="U10" s="84" t="e">
        <f>#REF!</f>
        <v>#REF!</v>
      </c>
      <c r="V10" s="9"/>
    </row>
    <row r="11" spans="1:22" x14ac:dyDescent="0.4">
      <c r="A11" s="92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4" t="e">
        <f>#REF!</f>
        <v>#REF!</v>
      </c>
      <c r="S11" s="84" t="e">
        <f>#REF!</f>
        <v>#REF!</v>
      </c>
      <c r="T11" s="84" t="e">
        <f>#REF!</f>
        <v>#REF!</v>
      </c>
      <c r="U11" s="84" t="e">
        <f>#REF!</f>
        <v>#REF!</v>
      </c>
      <c r="V11" s="9"/>
    </row>
    <row r="12" spans="1:22" x14ac:dyDescent="0.4">
      <c r="A12" s="92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4" t="e">
        <f>#REF!</f>
        <v>#REF!</v>
      </c>
      <c r="S12" s="84" t="e">
        <f>#REF!</f>
        <v>#REF!</v>
      </c>
      <c r="T12" s="84" t="e">
        <f>#REF!</f>
        <v>#REF!</v>
      </c>
      <c r="U12" s="84" t="e">
        <f>#REF!</f>
        <v>#REF!</v>
      </c>
      <c r="V12" s="9"/>
    </row>
    <row r="13" spans="1:22" ht="62.25" customHeight="1" x14ac:dyDescent="0.4">
      <c r="A13" s="92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4" t="e">
        <f>#REF!</f>
        <v>#REF!</v>
      </c>
      <c r="S13" s="84" t="e">
        <f>#REF!</f>
        <v>#REF!</v>
      </c>
      <c r="T13" s="84" t="e">
        <f>#REF!</f>
        <v>#REF!</v>
      </c>
      <c r="U13" s="84" t="e">
        <f>#REF!</f>
        <v>#REF!</v>
      </c>
      <c r="V13" s="9"/>
    </row>
    <row r="14" spans="1:22" ht="58.5" customHeight="1" x14ac:dyDescent="0.4">
      <c r="A14" s="92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4" t="e">
        <f>#REF!</f>
        <v>#REF!</v>
      </c>
      <c r="S14" s="84" t="e">
        <f>#REF!</f>
        <v>#REF!</v>
      </c>
      <c r="T14" s="84" t="e">
        <f>#REF!</f>
        <v>#REF!</v>
      </c>
      <c r="U14" s="84" t="e">
        <f>#REF!</f>
        <v>#REF!</v>
      </c>
      <c r="V14" s="9"/>
    </row>
    <row r="15" spans="1:22" ht="79.5" customHeight="1" x14ac:dyDescent="0.4">
      <c r="A15" s="92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79" t="e">
        <f>#REF!</f>
        <v>#REF!</v>
      </c>
      <c r="S15" s="75" t="e">
        <f>#REF!</f>
        <v>#REF!</v>
      </c>
      <c r="T15" s="75" t="e">
        <f>#REF!</f>
        <v>#REF!</v>
      </c>
      <c r="U15" s="79" t="e">
        <f>#REF!</f>
        <v>#REF!</v>
      </c>
      <c r="V15" s="9"/>
    </row>
    <row r="16" spans="1:22" x14ac:dyDescent="0.4">
      <c r="A16" s="92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79"/>
      <c r="S16" s="78"/>
      <c r="T16" s="78"/>
      <c r="U16" s="79"/>
      <c r="V16" s="9"/>
    </row>
    <row r="17" spans="1:22" x14ac:dyDescent="0.4">
      <c r="A17" s="92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79"/>
      <c r="S17" s="78"/>
      <c r="T17" s="78"/>
      <c r="U17" s="79"/>
      <c r="V17" s="9"/>
    </row>
    <row r="18" spans="1:22" x14ac:dyDescent="0.4">
      <c r="A18" s="92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79"/>
      <c r="S18" s="78"/>
      <c r="T18" s="78"/>
      <c r="U18" s="79"/>
      <c r="V18" s="9"/>
    </row>
    <row r="19" spans="1:22" x14ac:dyDescent="0.4">
      <c r="A19" s="92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79"/>
      <c r="S19" s="78"/>
      <c r="T19" s="78"/>
      <c r="U19" s="79"/>
      <c r="V19" s="9"/>
    </row>
    <row r="20" spans="1:22" x14ac:dyDescent="0.4">
      <c r="A20" s="92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79" t="e">
        <f>#REF!</f>
        <v>#REF!</v>
      </c>
      <c r="S20" s="75" t="s">
        <v>167</v>
      </c>
      <c r="T20" s="75" t="e">
        <f>#REF!</f>
        <v>#REF!</v>
      </c>
      <c r="U20" s="79" t="e">
        <f>#REF!</f>
        <v>#REF!</v>
      </c>
      <c r="V20" s="9"/>
    </row>
    <row r="21" spans="1:22" x14ac:dyDescent="0.4">
      <c r="A21" s="92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79" t="e">
        <f>#REF!</f>
        <v>#REF!</v>
      </c>
      <c r="S21" s="75"/>
      <c r="T21" s="75"/>
      <c r="U21" s="79"/>
      <c r="V21" s="9"/>
    </row>
    <row r="22" spans="1:22" x14ac:dyDescent="0.4">
      <c r="A22" s="92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79" t="e">
        <f>#REF!</f>
        <v>#REF!</v>
      </c>
      <c r="S22" s="75"/>
      <c r="T22" s="75"/>
      <c r="U22" s="79"/>
      <c r="V22" s="9"/>
    </row>
    <row r="23" spans="1:22" x14ac:dyDescent="0.4">
      <c r="A23" s="92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79" t="e">
        <f>#REF!</f>
        <v>#REF!</v>
      </c>
      <c r="S23" s="75"/>
      <c r="T23" s="75"/>
      <c r="U23" s="79"/>
      <c r="V23" s="9"/>
    </row>
    <row r="24" spans="1:22" x14ac:dyDescent="0.4">
      <c r="A24" s="92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79">
        <v>43844</v>
      </c>
      <c r="S24" s="75"/>
      <c r="T24" s="75"/>
      <c r="U24" s="79"/>
    </row>
    <row r="25" spans="1:22" x14ac:dyDescent="0.4">
      <c r="A25" s="92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79"/>
      <c r="S25" s="78"/>
      <c r="T25" s="78"/>
      <c r="U25" s="79"/>
      <c r="V25" s="9"/>
    </row>
    <row r="26" spans="1:22" s="91" customFormat="1" ht="65.25" customHeight="1" x14ac:dyDescent="0.4">
      <c r="A26" s="92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79"/>
      <c r="S26" s="78"/>
      <c r="T26" s="78"/>
      <c r="U26" s="79"/>
      <c r="V26" s="9"/>
    </row>
    <row r="27" spans="1:22" x14ac:dyDescent="0.4">
      <c r="A27" s="92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79"/>
      <c r="S27" s="78"/>
      <c r="T27" s="78"/>
      <c r="U27" s="79"/>
      <c r="V27" s="9"/>
    </row>
    <row r="28" spans="1:22" x14ac:dyDescent="0.4">
      <c r="A28" s="92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79"/>
      <c r="S28" s="78"/>
      <c r="T28" s="78"/>
      <c r="U28" s="79"/>
      <c r="V28" s="9"/>
    </row>
    <row r="29" spans="1:22" x14ac:dyDescent="0.4">
      <c r="A29" s="92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79"/>
      <c r="S29" s="78"/>
      <c r="T29" s="78"/>
      <c r="U29" s="79"/>
      <c r="V29" s="9"/>
    </row>
    <row r="30" spans="1:22" ht="43.75" x14ac:dyDescent="0.4">
      <c r="A30" s="92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79">
        <v>43843</v>
      </c>
      <c r="S30" s="78" t="s">
        <v>167</v>
      </c>
      <c r="T30" s="59" t="s">
        <v>174</v>
      </c>
      <c r="U30" s="79">
        <v>44209</v>
      </c>
      <c r="V30" s="9"/>
    </row>
    <row r="31" spans="1:22" ht="43.75" x14ac:dyDescent="0.4">
      <c r="A31" s="92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79">
        <v>43843</v>
      </c>
      <c r="S31" s="78" t="s">
        <v>167</v>
      </c>
      <c r="T31" s="59" t="s">
        <v>174</v>
      </c>
      <c r="U31" s="79">
        <v>44209</v>
      </c>
      <c r="V31" s="9"/>
    </row>
    <row r="32" spans="1:22" ht="43.75" x14ac:dyDescent="0.4">
      <c r="A32" s="92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79">
        <v>43843</v>
      </c>
      <c r="S32" s="78" t="s">
        <v>167</v>
      </c>
      <c r="T32" s="59" t="s">
        <v>175</v>
      </c>
      <c r="U32" s="79">
        <v>44209</v>
      </c>
      <c r="V32" s="9"/>
    </row>
    <row r="33" spans="1:22" x14ac:dyDescent="0.4">
      <c r="A33" s="92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79"/>
      <c r="S33" s="78"/>
      <c r="T33" s="78"/>
      <c r="U33" s="79"/>
      <c r="V33" s="9"/>
    </row>
    <row r="34" spans="1:22" x14ac:dyDescent="0.4">
      <c r="A34" s="92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79"/>
      <c r="S34" s="78"/>
      <c r="T34" s="78"/>
      <c r="U34" s="79"/>
      <c r="V34" s="9"/>
    </row>
    <row r="35" spans="1:22" x14ac:dyDescent="0.4">
      <c r="A35" s="92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79"/>
      <c r="S35" s="78"/>
      <c r="T35" s="78"/>
      <c r="U35" s="79"/>
      <c r="V35" s="9"/>
    </row>
    <row r="36" spans="1:22" x14ac:dyDescent="0.4">
      <c r="A36" s="92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79"/>
      <c r="S36" s="78"/>
      <c r="T36" s="78"/>
      <c r="U36" s="79"/>
      <c r="V36" s="9"/>
    </row>
    <row r="37" spans="1:22" x14ac:dyDescent="0.4">
      <c r="A37" s="92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79"/>
      <c r="S37" s="78"/>
      <c r="T37" s="78"/>
      <c r="U37" s="79"/>
      <c r="V37" s="9"/>
    </row>
    <row r="38" spans="1:22" ht="72.900000000000006" x14ac:dyDescent="0.4">
      <c r="A38" s="92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79">
        <v>44181</v>
      </c>
      <c r="S38" s="78" t="s">
        <v>167</v>
      </c>
      <c r="T38" s="59" t="s">
        <v>169</v>
      </c>
      <c r="U38" s="79"/>
      <c r="V38" s="9"/>
    </row>
    <row r="39" spans="1:22" x14ac:dyDescent="0.4">
      <c r="A39" s="92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79"/>
      <c r="S39" s="78"/>
      <c r="T39" s="78"/>
      <c r="U39" s="79"/>
      <c r="V39" s="9"/>
    </row>
    <row r="40" spans="1:22" x14ac:dyDescent="0.4">
      <c r="A40" s="92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79"/>
      <c r="S40" s="78"/>
      <c r="T40" s="78"/>
      <c r="U40" s="79"/>
      <c r="V40" s="9"/>
    </row>
    <row r="41" spans="1:22" ht="29.15" x14ac:dyDescent="0.4">
      <c r="A41" s="94" t="e">
        <f>#REF!</f>
        <v>#REF!</v>
      </c>
      <c r="B41" s="95" t="e">
        <f>#REF!</f>
        <v>#REF!</v>
      </c>
      <c r="C41" s="95" t="e">
        <f>#REF!</f>
        <v>#REF!</v>
      </c>
      <c r="D41" s="96" t="e">
        <f>#REF!</f>
        <v>#REF!</v>
      </c>
      <c r="E41" s="97" t="e">
        <f>#REF!</f>
        <v>#REF!</v>
      </c>
      <c r="F41" s="97" t="e">
        <f>#REF!</f>
        <v>#REF!</v>
      </c>
      <c r="G41" s="97" t="e">
        <f>#REF!</f>
        <v>#REF!</v>
      </c>
      <c r="H41" s="98" t="e">
        <f>#REF!</f>
        <v>#REF!</v>
      </c>
      <c r="I41" s="97" t="e">
        <f>#REF!</f>
        <v>#REF!</v>
      </c>
      <c r="J41" s="99" t="e">
        <f>#REF!</f>
        <v>#REF!</v>
      </c>
      <c r="K41" s="99" t="e">
        <f>#REF!</f>
        <v>#REF!</v>
      </c>
      <c r="L41" s="3" t="e">
        <f>#REF!</f>
        <v>#REF!</v>
      </c>
      <c r="M41" s="97" t="e">
        <f>#REF!</f>
        <v>#REF!</v>
      </c>
      <c r="N41" s="97" t="e">
        <f>#REF!</f>
        <v>#REF!</v>
      </c>
      <c r="O41" s="97" t="e">
        <f>#REF!</f>
        <v>#REF!</v>
      </c>
      <c r="P41" s="97" t="e">
        <f>#REF!</f>
        <v>#REF!</v>
      </c>
      <c r="Q41" s="97" t="e">
        <f>#REF!</f>
        <v>#REF!</v>
      </c>
      <c r="R41" s="100"/>
      <c r="S41" s="101"/>
      <c r="T41" s="103" t="s">
        <v>178</v>
      </c>
      <c r="U41" s="100"/>
      <c r="V41" s="102"/>
    </row>
    <row r="42" spans="1:22" ht="29.15" x14ac:dyDescent="0.4">
      <c r="A42" s="94" t="e">
        <f>#REF!</f>
        <v>#REF!</v>
      </c>
      <c r="B42" s="95" t="e">
        <f>#REF!</f>
        <v>#REF!</v>
      </c>
      <c r="C42" s="95" t="e">
        <f>#REF!</f>
        <v>#REF!</v>
      </c>
      <c r="D42" s="96" t="e">
        <f>#REF!</f>
        <v>#REF!</v>
      </c>
      <c r="E42" s="97" t="e">
        <f>#REF!</f>
        <v>#REF!</v>
      </c>
      <c r="F42" s="97" t="e">
        <f>#REF!</f>
        <v>#REF!</v>
      </c>
      <c r="G42" s="97" t="e">
        <f>#REF!</f>
        <v>#REF!</v>
      </c>
      <c r="H42" s="98" t="e">
        <f>#REF!</f>
        <v>#REF!</v>
      </c>
      <c r="I42" s="97" t="e">
        <f>#REF!</f>
        <v>#REF!</v>
      </c>
      <c r="J42" s="99" t="e">
        <f>#REF!</f>
        <v>#REF!</v>
      </c>
      <c r="K42" s="99" t="e">
        <f>#REF!</f>
        <v>#REF!</v>
      </c>
      <c r="L42" s="3" t="e">
        <f>#REF!</f>
        <v>#REF!</v>
      </c>
      <c r="M42" s="97" t="e">
        <f>#REF!</f>
        <v>#REF!</v>
      </c>
      <c r="N42" s="97" t="e">
        <f>#REF!</f>
        <v>#REF!</v>
      </c>
      <c r="O42" s="97" t="e">
        <f>#REF!</f>
        <v>#REF!</v>
      </c>
      <c r="P42" s="97" t="e">
        <f>#REF!</f>
        <v>#REF!</v>
      </c>
      <c r="Q42" s="97" t="e">
        <f>#REF!</f>
        <v>#REF!</v>
      </c>
      <c r="R42" s="100"/>
      <c r="S42" s="101"/>
      <c r="T42" s="103" t="s">
        <v>178</v>
      </c>
      <c r="U42" s="100"/>
      <c r="V42" s="102"/>
    </row>
    <row r="43" spans="1:22" ht="29.15" x14ac:dyDescent="0.4">
      <c r="A43" s="94" t="e">
        <f>#REF!</f>
        <v>#REF!</v>
      </c>
      <c r="B43" s="95" t="e">
        <f>#REF!</f>
        <v>#REF!</v>
      </c>
      <c r="C43" s="95" t="e">
        <f>#REF!</f>
        <v>#REF!</v>
      </c>
      <c r="D43" s="96" t="e">
        <f>#REF!</f>
        <v>#REF!</v>
      </c>
      <c r="E43" s="97" t="e">
        <f>#REF!</f>
        <v>#REF!</v>
      </c>
      <c r="F43" s="97" t="e">
        <f>#REF!</f>
        <v>#REF!</v>
      </c>
      <c r="G43" s="97" t="e">
        <f>#REF!</f>
        <v>#REF!</v>
      </c>
      <c r="H43" s="98" t="e">
        <f>#REF!</f>
        <v>#REF!</v>
      </c>
      <c r="I43" s="97" t="e">
        <f>#REF!</f>
        <v>#REF!</v>
      </c>
      <c r="J43" s="99" t="e">
        <f>#REF!</f>
        <v>#REF!</v>
      </c>
      <c r="K43" s="99" t="e">
        <f>#REF!</f>
        <v>#REF!</v>
      </c>
      <c r="L43" s="3" t="e">
        <f>#REF!</f>
        <v>#REF!</v>
      </c>
      <c r="M43" s="97" t="e">
        <f>#REF!</f>
        <v>#REF!</v>
      </c>
      <c r="N43" s="97" t="e">
        <f>#REF!</f>
        <v>#REF!</v>
      </c>
      <c r="O43" s="97" t="e">
        <f>#REF!</f>
        <v>#REF!</v>
      </c>
      <c r="P43" s="97" t="e">
        <f>#REF!</f>
        <v>#REF!</v>
      </c>
      <c r="Q43" s="97" t="e">
        <f>#REF!</f>
        <v>#REF!</v>
      </c>
      <c r="R43" s="100"/>
      <c r="S43" s="101"/>
      <c r="T43" s="103" t="s">
        <v>178</v>
      </c>
      <c r="U43" s="100"/>
      <c r="V43" s="102"/>
    </row>
    <row r="44" spans="1:22" ht="29.15" x14ac:dyDescent="0.4">
      <c r="A44" s="94" t="e">
        <f>#REF!</f>
        <v>#REF!</v>
      </c>
      <c r="B44" s="95" t="e">
        <f>#REF!</f>
        <v>#REF!</v>
      </c>
      <c r="C44" s="95" t="e">
        <f>#REF!</f>
        <v>#REF!</v>
      </c>
      <c r="D44" s="96" t="e">
        <f>#REF!</f>
        <v>#REF!</v>
      </c>
      <c r="E44" s="97" t="e">
        <f>#REF!</f>
        <v>#REF!</v>
      </c>
      <c r="F44" s="97" t="e">
        <f>#REF!</f>
        <v>#REF!</v>
      </c>
      <c r="G44" s="97" t="e">
        <f>#REF!</f>
        <v>#REF!</v>
      </c>
      <c r="H44" s="98" t="e">
        <f>#REF!</f>
        <v>#REF!</v>
      </c>
      <c r="I44" s="97" t="e">
        <f>#REF!</f>
        <v>#REF!</v>
      </c>
      <c r="J44" s="99" t="e">
        <f>#REF!</f>
        <v>#REF!</v>
      </c>
      <c r="K44" s="99" t="e">
        <f>#REF!</f>
        <v>#REF!</v>
      </c>
      <c r="L44" s="3" t="e">
        <f>#REF!</f>
        <v>#REF!</v>
      </c>
      <c r="M44" s="97" t="e">
        <f>#REF!</f>
        <v>#REF!</v>
      </c>
      <c r="N44" s="97" t="e">
        <f>#REF!</f>
        <v>#REF!</v>
      </c>
      <c r="O44" s="97" t="e">
        <f>#REF!</f>
        <v>#REF!</v>
      </c>
      <c r="P44" s="97" t="e">
        <f>#REF!</f>
        <v>#REF!</v>
      </c>
      <c r="Q44" s="97" t="e">
        <f>#REF!</f>
        <v>#REF!</v>
      </c>
      <c r="R44" s="100"/>
      <c r="S44" s="101"/>
      <c r="T44" s="103" t="s">
        <v>178</v>
      </c>
      <c r="U44" s="100"/>
      <c r="V44" s="102"/>
    </row>
    <row r="45" spans="1:22" ht="29.15" x14ac:dyDescent="0.4">
      <c r="A45" s="94" t="e">
        <f>#REF!</f>
        <v>#REF!</v>
      </c>
      <c r="B45" s="95" t="e">
        <f>#REF!</f>
        <v>#REF!</v>
      </c>
      <c r="C45" s="95" t="e">
        <f>#REF!</f>
        <v>#REF!</v>
      </c>
      <c r="D45" s="96" t="e">
        <f>#REF!</f>
        <v>#REF!</v>
      </c>
      <c r="E45" s="97" t="e">
        <f>#REF!</f>
        <v>#REF!</v>
      </c>
      <c r="F45" s="97" t="e">
        <f>#REF!</f>
        <v>#REF!</v>
      </c>
      <c r="G45" s="97" t="e">
        <f>#REF!</f>
        <v>#REF!</v>
      </c>
      <c r="H45" s="98" t="e">
        <f>#REF!</f>
        <v>#REF!</v>
      </c>
      <c r="I45" s="97" t="e">
        <f>#REF!</f>
        <v>#REF!</v>
      </c>
      <c r="J45" s="99" t="e">
        <f>#REF!</f>
        <v>#REF!</v>
      </c>
      <c r="K45" s="99" t="e">
        <f>#REF!</f>
        <v>#REF!</v>
      </c>
      <c r="L45" s="3" t="e">
        <f>#REF!</f>
        <v>#REF!</v>
      </c>
      <c r="M45" s="97" t="e">
        <f>#REF!</f>
        <v>#REF!</v>
      </c>
      <c r="N45" s="97" t="e">
        <f>#REF!</f>
        <v>#REF!</v>
      </c>
      <c r="O45" s="97" t="e">
        <f>#REF!</f>
        <v>#REF!</v>
      </c>
      <c r="P45" s="97" t="e">
        <f>#REF!</f>
        <v>#REF!</v>
      </c>
      <c r="Q45" s="97" t="e">
        <f>#REF!</f>
        <v>#REF!</v>
      </c>
      <c r="R45" s="100"/>
      <c r="S45" s="101"/>
      <c r="T45" s="103" t="s">
        <v>178</v>
      </c>
      <c r="U45" s="100"/>
      <c r="V45" s="102"/>
    </row>
    <row r="46" spans="1:22" s="1" customFormat="1" ht="29.15" x14ac:dyDescent="0.4">
      <c r="A46" s="94" t="e">
        <f>#REF!</f>
        <v>#REF!</v>
      </c>
      <c r="B46" s="95" t="e">
        <f>#REF!</f>
        <v>#REF!</v>
      </c>
      <c r="C46" s="95" t="e">
        <f>#REF!</f>
        <v>#REF!</v>
      </c>
      <c r="D46" s="96" t="e">
        <f>#REF!</f>
        <v>#REF!</v>
      </c>
      <c r="E46" s="97" t="e">
        <f>#REF!</f>
        <v>#REF!</v>
      </c>
      <c r="F46" s="97" t="e">
        <f>#REF!</f>
        <v>#REF!</v>
      </c>
      <c r="G46" s="97" t="e">
        <f>#REF!</f>
        <v>#REF!</v>
      </c>
      <c r="H46" s="98" t="e">
        <f>#REF!</f>
        <v>#REF!</v>
      </c>
      <c r="I46" s="97" t="e">
        <f>#REF!</f>
        <v>#REF!</v>
      </c>
      <c r="J46" s="99" t="e">
        <f>#REF!</f>
        <v>#REF!</v>
      </c>
      <c r="K46" s="99" t="e">
        <f>#REF!</f>
        <v>#REF!</v>
      </c>
      <c r="L46" s="3" t="e">
        <f>#REF!</f>
        <v>#REF!</v>
      </c>
      <c r="M46" s="97" t="e">
        <f>#REF!</f>
        <v>#REF!</v>
      </c>
      <c r="N46" s="97" t="e">
        <f>#REF!</f>
        <v>#REF!</v>
      </c>
      <c r="O46" s="97" t="e">
        <f>#REF!</f>
        <v>#REF!</v>
      </c>
      <c r="P46" s="97" t="e">
        <f>#REF!</f>
        <v>#REF!</v>
      </c>
      <c r="Q46" s="97" t="e">
        <f>#REF!</f>
        <v>#REF!</v>
      </c>
      <c r="R46" s="100"/>
      <c r="S46" s="101"/>
      <c r="T46" s="103" t="s">
        <v>178</v>
      </c>
      <c r="U46" s="100"/>
      <c r="V46" s="102"/>
    </row>
    <row r="47" spans="1:22" s="1" customFormat="1" ht="105.45" customHeight="1" x14ac:dyDescent="0.4">
      <c r="A47" s="94" t="e">
        <f>#REF!</f>
        <v>#REF!</v>
      </c>
      <c r="B47" s="95" t="e">
        <f>#REF!</f>
        <v>#REF!</v>
      </c>
      <c r="C47" s="95" t="e">
        <f>#REF!</f>
        <v>#REF!</v>
      </c>
      <c r="D47" s="96" t="e">
        <f>#REF!</f>
        <v>#REF!</v>
      </c>
      <c r="E47" s="97" t="e">
        <f>#REF!</f>
        <v>#REF!</v>
      </c>
      <c r="F47" s="97" t="e">
        <f>#REF!</f>
        <v>#REF!</v>
      </c>
      <c r="G47" s="97" t="e">
        <f>#REF!</f>
        <v>#REF!</v>
      </c>
      <c r="H47" s="98" t="e">
        <f>#REF!</f>
        <v>#REF!</v>
      </c>
      <c r="I47" s="97" t="e">
        <f>#REF!</f>
        <v>#REF!</v>
      </c>
      <c r="J47" s="99" t="e">
        <f>#REF!</f>
        <v>#REF!</v>
      </c>
      <c r="K47" s="99" t="e">
        <f>#REF!</f>
        <v>#REF!</v>
      </c>
      <c r="L47" s="3" t="e">
        <f>#REF!</f>
        <v>#REF!</v>
      </c>
      <c r="M47" s="97" t="e">
        <f>#REF!</f>
        <v>#REF!</v>
      </c>
      <c r="N47" s="97" t="e">
        <f>#REF!</f>
        <v>#REF!</v>
      </c>
      <c r="O47" s="97" t="e">
        <f>#REF!</f>
        <v>#REF!</v>
      </c>
      <c r="P47" s="97" t="e">
        <f>#REF!</f>
        <v>#REF!</v>
      </c>
      <c r="Q47" s="97" t="e">
        <f>#REF!</f>
        <v>#REF!</v>
      </c>
      <c r="R47" s="100"/>
      <c r="S47" s="101"/>
      <c r="T47" s="103" t="s">
        <v>178</v>
      </c>
      <c r="U47" s="100"/>
      <c r="V47" s="102"/>
    </row>
    <row r="48" spans="1:22" s="1" customFormat="1" ht="136.19999999999999" customHeight="1" x14ac:dyDescent="0.4">
      <c r="A48" s="94" t="e">
        <f>#REF!</f>
        <v>#REF!</v>
      </c>
      <c r="B48" s="95" t="e">
        <f>#REF!</f>
        <v>#REF!</v>
      </c>
      <c r="C48" s="95" t="e">
        <f>#REF!</f>
        <v>#REF!</v>
      </c>
      <c r="D48" s="96" t="e">
        <f>#REF!</f>
        <v>#REF!</v>
      </c>
      <c r="E48" s="97" t="e">
        <f>#REF!</f>
        <v>#REF!</v>
      </c>
      <c r="F48" s="97" t="e">
        <f>#REF!</f>
        <v>#REF!</v>
      </c>
      <c r="G48" s="97" t="e">
        <f>#REF!</f>
        <v>#REF!</v>
      </c>
      <c r="H48" s="98" t="e">
        <f>#REF!</f>
        <v>#REF!</v>
      </c>
      <c r="I48" s="97" t="e">
        <f>#REF!</f>
        <v>#REF!</v>
      </c>
      <c r="J48" s="99" t="e">
        <f>#REF!</f>
        <v>#REF!</v>
      </c>
      <c r="K48" s="99" t="e">
        <f>#REF!</f>
        <v>#REF!</v>
      </c>
      <c r="L48" s="3" t="e">
        <f>#REF!</f>
        <v>#REF!</v>
      </c>
      <c r="M48" s="97" t="e">
        <f>#REF!</f>
        <v>#REF!</v>
      </c>
      <c r="N48" s="97" t="e">
        <f>#REF!</f>
        <v>#REF!</v>
      </c>
      <c r="O48" s="97" t="e">
        <f>#REF!</f>
        <v>#REF!</v>
      </c>
      <c r="P48" s="97" t="e">
        <f>#REF!</f>
        <v>#REF!</v>
      </c>
      <c r="Q48" s="97" t="e">
        <f>#REF!</f>
        <v>#REF!</v>
      </c>
      <c r="R48" s="100"/>
      <c r="S48" s="101"/>
      <c r="T48" s="103" t="s">
        <v>178</v>
      </c>
      <c r="U48" s="100"/>
      <c r="V48" s="102"/>
    </row>
    <row r="49" spans="1:22" s="32" customFormat="1" ht="29.15" x14ac:dyDescent="0.4">
      <c r="A49" s="94" t="e">
        <f>#REF!</f>
        <v>#REF!</v>
      </c>
      <c r="B49" s="95" t="e">
        <f>#REF!</f>
        <v>#REF!</v>
      </c>
      <c r="C49" s="95" t="e">
        <f>#REF!</f>
        <v>#REF!</v>
      </c>
      <c r="D49" s="96" t="e">
        <f>#REF!</f>
        <v>#REF!</v>
      </c>
      <c r="E49" s="97" t="e">
        <f>#REF!</f>
        <v>#REF!</v>
      </c>
      <c r="F49" s="97" t="e">
        <f>#REF!</f>
        <v>#REF!</v>
      </c>
      <c r="G49" s="97" t="e">
        <f>#REF!</f>
        <v>#REF!</v>
      </c>
      <c r="H49" s="98" t="e">
        <f>#REF!</f>
        <v>#REF!</v>
      </c>
      <c r="I49" s="97" t="e">
        <f>#REF!</f>
        <v>#REF!</v>
      </c>
      <c r="J49" s="99" t="e">
        <f>#REF!</f>
        <v>#REF!</v>
      </c>
      <c r="K49" s="99" t="e">
        <f>#REF!</f>
        <v>#REF!</v>
      </c>
      <c r="L49" s="3" t="e">
        <f>#REF!</f>
        <v>#REF!</v>
      </c>
      <c r="M49" s="97" t="e">
        <f>#REF!</f>
        <v>#REF!</v>
      </c>
      <c r="N49" s="97" t="e">
        <f>#REF!</f>
        <v>#REF!</v>
      </c>
      <c r="O49" s="97" t="e">
        <f>#REF!</f>
        <v>#REF!</v>
      </c>
      <c r="P49" s="97" t="e">
        <f>#REF!</f>
        <v>#REF!</v>
      </c>
      <c r="Q49" s="97" t="e">
        <f>#REF!</f>
        <v>#REF!</v>
      </c>
      <c r="R49" s="100"/>
      <c r="S49" s="101"/>
      <c r="T49" s="103" t="s">
        <v>178</v>
      </c>
      <c r="U49" s="100"/>
      <c r="V49" s="102"/>
    </row>
    <row r="50" spans="1:22" s="32" customFormat="1" ht="29.15" x14ac:dyDescent="0.4">
      <c r="A50" s="94" t="e">
        <f>#REF!</f>
        <v>#REF!</v>
      </c>
      <c r="B50" s="95" t="e">
        <f>#REF!</f>
        <v>#REF!</v>
      </c>
      <c r="C50" s="95" t="e">
        <f>#REF!</f>
        <v>#REF!</v>
      </c>
      <c r="D50" s="96" t="e">
        <f>#REF!</f>
        <v>#REF!</v>
      </c>
      <c r="E50" s="97" t="e">
        <f>#REF!</f>
        <v>#REF!</v>
      </c>
      <c r="F50" s="97" t="e">
        <f>#REF!</f>
        <v>#REF!</v>
      </c>
      <c r="G50" s="97" t="e">
        <f>#REF!</f>
        <v>#REF!</v>
      </c>
      <c r="H50" s="98" t="e">
        <f>#REF!</f>
        <v>#REF!</v>
      </c>
      <c r="I50" s="97" t="e">
        <f>#REF!</f>
        <v>#REF!</v>
      </c>
      <c r="J50" s="99" t="e">
        <f>#REF!</f>
        <v>#REF!</v>
      </c>
      <c r="K50" s="99" t="e">
        <f>#REF!</f>
        <v>#REF!</v>
      </c>
      <c r="L50" s="3" t="e">
        <f>#REF!</f>
        <v>#REF!</v>
      </c>
      <c r="M50" s="97" t="e">
        <f>#REF!</f>
        <v>#REF!</v>
      </c>
      <c r="N50" s="97" t="e">
        <f>#REF!</f>
        <v>#REF!</v>
      </c>
      <c r="O50" s="97" t="e">
        <f>#REF!</f>
        <v>#REF!</v>
      </c>
      <c r="P50" s="97"/>
      <c r="Q50" s="97"/>
      <c r="R50" s="100"/>
      <c r="S50" s="101"/>
      <c r="T50" s="103" t="s">
        <v>178</v>
      </c>
      <c r="U50" s="100"/>
      <c r="V50" s="102"/>
    </row>
    <row r="51" spans="1:22" x14ac:dyDescent="0.4">
      <c r="A51" s="105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179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79"/>
      <c r="S51" s="78"/>
      <c r="T51" s="78"/>
      <c r="U51" s="79"/>
      <c r="V51" s="9"/>
    </row>
    <row r="52" spans="1:22" x14ac:dyDescent="0.4">
      <c r="A52" s="105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179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79"/>
      <c r="S52" s="78"/>
      <c r="T52" s="78"/>
      <c r="U52" s="79"/>
      <c r="V52" s="9"/>
    </row>
    <row r="53" spans="1:22" x14ac:dyDescent="0.4">
      <c r="A53" s="105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179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79"/>
      <c r="S53" s="78"/>
      <c r="T53" s="78"/>
      <c r="U53" s="79"/>
      <c r="V53" s="9"/>
    </row>
    <row r="54" spans="1:22" x14ac:dyDescent="0.4">
      <c r="A54" s="105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179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79"/>
      <c r="S54" s="78"/>
      <c r="T54" s="78"/>
      <c r="U54" s="79"/>
      <c r="V54" s="9"/>
    </row>
    <row r="55" spans="1:22" x14ac:dyDescent="0.4">
      <c r="A55" s="105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179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79"/>
      <c r="S55" s="78"/>
      <c r="T55" s="78"/>
      <c r="U55" s="79"/>
      <c r="V55" s="9"/>
    </row>
    <row r="56" spans="1:22" x14ac:dyDescent="0.4">
      <c r="A56" s="105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179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79"/>
      <c r="S56" s="78"/>
      <c r="T56" s="78"/>
      <c r="U56" s="79"/>
      <c r="V56" s="9"/>
    </row>
    <row r="57" spans="1:22" x14ac:dyDescent="0.4">
      <c r="A57" s="105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179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79"/>
      <c r="S57" s="78"/>
      <c r="T57" s="78"/>
      <c r="U57" s="79"/>
      <c r="V57" s="9"/>
    </row>
    <row r="58" spans="1:22" x14ac:dyDescent="0.4">
      <c r="A58" s="105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179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79"/>
      <c r="S58" s="78"/>
      <c r="T58" s="78"/>
      <c r="U58" s="79"/>
      <c r="V58" s="9"/>
    </row>
    <row r="59" spans="1:22" x14ac:dyDescent="0.4">
      <c r="A59" s="105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179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79"/>
      <c r="S59" s="78"/>
      <c r="T59" s="78"/>
      <c r="U59" s="79"/>
      <c r="V59" s="9"/>
    </row>
    <row r="60" spans="1:22" x14ac:dyDescent="0.4">
      <c r="A60" s="105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179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79"/>
      <c r="S60" s="78"/>
      <c r="T60" s="78"/>
      <c r="U60" s="79"/>
      <c r="V60" s="9"/>
    </row>
    <row r="61" spans="1:22" x14ac:dyDescent="0.4">
      <c r="A61" s="105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179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79"/>
      <c r="S61" s="78"/>
      <c r="T61" s="78"/>
      <c r="U61" s="79"/>
      <c r="V61" s="9"/>
    </row>
    <row r="62" spans="1:22" x14ac:dyDescent="0.4">
      <c r="A62" s="105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179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79"/>
      <c r="S62" s="78"/>
      <c r="T62" s="78"/>
      <c r="U62" s="79"/>
      <c r="V62" s="9"/>
    </row>
    <row r="63" spans="1:22" x14ac:dyDescent="0.4">
      <c r="A63" s="105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179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79"/>
      <c r="S63" s="78"/>
      <c r="T63" s="78"/>
      <c r="U63" s="79"/>
      <c r="V63" s="9"/>
    </row>
    <row r="64" spans="1:22" x14ac:dyDescent="0.4">
      <c r="A64" s="105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179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79"/>
      <c r="S64" s="78"/>
      <c r="T64" s="78"/>
      <c r="U64" s="79"/>
      <c r="V64" s="9"/>
    </row>
    <row r="65" spans="1:22" x14ac:dyDescent="0.4">
      <c r="A65" s="105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179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79"/>
      <c r="S65" s="78"/>
      <c r="T65" s="78"/>
      <c r="U65" s="79"/>
      <c r="V65" s="9"/>
    </row>
    <row r="66" spans="1:22" x14ac:dyDescent="0.4">
      <c r="A66" s="105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179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79"/>
      <c r="S66" s="78"/>
      <c r="T66" s="78"/>
      <c r="U66" s="79"/>
      <c r="V66" s="9"/>
    </row>
    <row r="67" spans="1:22" x14ac:dyDescent="0.4">
      <c r="A67" s="105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179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79"/>
      <c r="S67" s="78"/>
      <c r="T67" s="78"/>
      <c r="U67" s="79"/>
      <c r="V67" s="9"/>
    </row>
    <row r="68" spans="1:22" x14ac:dyDescent="0.4">
      <c r="A68" s="105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179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79"/>
      <c r="S68" s="78"/>
      <c r="T68" s="78"/>
      <c r="U68" s="79"/>
      <c r="V68" s="9"/>
    </row>
    <row r="69" spans="1:22" x14ac:dyDescent="0.4">
      <c r="A69" s="105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179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79"/>
      <c r="S69" s="78"/>
      <c r="T69" s="78"/>
      <c r="U69" s="79"/>
      <c r="V69" s="9"/>
    </row>
    <row r="70" spans="1:22" ht="66" customHeight="1" x14ac:dyDescent="0.4">
      <c r="A70" s="105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179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79"/>
      <c r="S70" s="78"/>
      <c r="T70" s="78"/>
      <c r="U70" s="79"/>
      <c r="V70" s="9"/>
    </row>
    <row r="71" spans="1:22" ht="73.5" customHeight="1" x14ac:dyDescent="0.4">
      <c r="A71" s="105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179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79"/>
      <c r="S71" s="78"/>
      <c r="T71" s="78"/>
      <c r="U71" s="79"/>
      <c r="V71" s="9"/>
    </row>
    <row r="72" spans="1:22" ht="72.75" customHeight="1" x14ac:dyDescent="0.4">
      <c r="A72" s="105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179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79"/>
      <c r="S72" s="78"/>
      <c r="T72" s="78"/>
      <c r="U72" s="79"/>
      <c r="V72" s="9"/>
    </row>
    <row r="73" spans="1:22" ht="74.25" customHeight="1" x14ac:dyDescent="0.4">
      <c r="A73" s="105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179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79"/>
      <c r="S73" s="78"/>
      <c r="T73" s="78"/>
      <c r="U73" s="79"/>
      <c r="V73" s="9"/>
    </row>
    <row r="74" spans="1:22" ht="76.5" customHeight="1" x14ac:dyDescent="0.4">
      <c r="A74" s="105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179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79"/>
      <c r="S74" s="78"/>
      <c r="T74" s="78"/>
      <c r="U74" s="79"/>
      <c r="V74" s="9"/>
    </row>
    <row r="75" spans="1:22" ht="78.75" customHeight="1" x14ac:dyDescent="0.4">
      <c r="A75" s="105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179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79"/>
      <c r="S75" s="78"/>
      <c r="T75" s="78"/>
      <c r="U75" s="79"/>
      <c r="V75" s="9"/>
    </row>
    <row r="76" spans="1:22" x14ac:dyDescent="0.4">
      <c r="A76" s="92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79">
        <v>44181</v>
      </c>
      <c r="S76" s="78" t="s">
        <v>167</v>
      </c>
      <c r="T76" s="78" t="s">
        <v>168</v>
      </c>
      <c r="U76" s="79">
        <v>44180</v>
      </c>
      <c r="V76" s="9"/>
    </row>
    <row r="77" spans="1:22" x14ac:dyDescent="0.4">
      <c r="A77" s="92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79">
        <v>44181</v>
      </c>
      <c r="S77" s="78" t="s">
        <v>167</v>
      </c>
      <c r="T77" s="78" t="s">
        <v>168</v>
      </c>
      <c r="U77" s="79">
        <v>44180</v>
      </c>
      <c r="V77" s="9"/>
    </row>
    <row r="78" spans="1:22" x14ac:dyDescent="0.4">
      <c r="A78" s="92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79">
        <v>44181</v>
      </c>
      <c r="S78" s="78" t="s">
        <v>167</v>
      </c>
      <c r="T78" s="78" t="s">
        <v>171</v>
      </c>
      <c r="U78" s="79">
        <v>44180</v>
      </c>
      <c r="V78" s="9"/>
    </row>
    <row r="79" spans="1:22" x14ac:dyDescent="0.4">
      <c r="A79" s="92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79">
        <v>43838</v>
      </c>
      <c r="S79" s="78" t="s">
        <v>167</v>
      </c>
      <c r="T79" s="78" t="s">
        <v>170</v>
      </c>
      <c r="U79" s="79">
        <v>44180</v>
      </c>
      <c r="V79" s="9"/>
    </row>
    <row r="80" spans="1:22" s="36" customFormat="1" x14ac:dyDescent="0.4">
      <c r="A80" s="92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79">
        <v>43838</v>
      </c>
      <c r="S80" s="78" t="s">
        <v>167</v>
      </c>
      <c r="T80" s="78" t="s">
        <v>168</v>
      </c>
      <c r="U80" s="79">
        <v>44180</v>
      </c>
      <c r="V80" s="9"/>
    </row>
    <row r="81" spans="1:22" s="36" customFormat="1" x14ac:dyDescent="0.4">
      <c r="A81" s="92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79">
        <v>44181</v>
      </c>
      <c r="S81" s="78" t="s">
        <v>167</v>
      </c>
      <c r="T81" s="78" t="s">
        <v>171</v>
      </c>
      <c r="U81" s="79">
        <v>44180</v>
      </c>
      <c r="V81" s="9"/>
    </row>
    <row r="82" spans="1:22" s="36" customFormat="1" x14ac:dyDescent="0.4">
      <c r="A82" s="92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79"/>
      <c r="S82" s="78"/>
      <c r="T82" s="78"/>
      <c r="U82" s="79"/>
      <c r="V82" s="9"/>
    </row>
    <row r="83" spans="1:22" s="36" customFormat="1" x14ac:dyDescent="0.4">
      <c r="A83" s="92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79"/>
      <c r="S83" s="78"/>
      <c r="T83" s="78"/>
      <c r="U83" s="79"/>
      <c r="V83" s="9"/>
    </row>
    <row r="84" spans="1:22" s="36" customFormat="1" x14ac:dyDescent="0.4">
      <c r="A84" s="92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79"/>
      <c r="S84" s="78"/>
      <c r="T84" s="78"/>
      <c r="U84" s="79"/>
      <c r="V84" s="9"/>
    </row>
    <row r="85" spans="1:22" s="36" customFormat="1" ht="218.6" x14ac:dyDescent="0.4">
      <c r="A85" s="106" t="e">
        <f>#REF!</f>
        <v>#REF!</v>
      </c>
      <c r="B85" s="107" t="e">
        <f>#REF!</f>
        <v>#REF!</v>
      </c>
      <c r="C85" s="110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4">
        <v>43815</v>
      </c>
      <c r="S85" s="59" t="s">
        <v>167</v>
      </c>
      <c r="T85" s="59" t="s">
        <v>173</v>
      </c>
      <c r="U85" s="84">
        <v>44180</v>
      </c>
      <c r="V85" s="108"/>
    </row>
    <row r="86" spans="1:22" s="36" customFormat="1" ht="218.6" x14ac:dyDescent="0.4">
      <c r="A86" s="106" t="e">
        <f>#REF!</f>
        <v>#REF!</v>
      </c>
      <c r="B86" s="107" t="e">
        <f>#REF!</f>
        <v>#REF!</v>
      </c>
      <c r="C86" s="110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4">
        <v>43816</v>
      </c>
      <c r="S86" s="59" t="s">
        <v>167</v>
      </c>
      <c r="T86" s="59" t="s">
        <v>173</v>
      </c>
      <c r="U86" s="84">
        <v>44181</v>
      </c>
      <c r="V86" s="108"/>
    </row>
    <row r="87" spans="1:22" s="36" customFormat="1" ht="218.6" x14ac:dyDescent="0.4">
      <c r="A87" s="106" t="e">
        <f>#REF!</f>
        <v>#REF!</v>
      </c>
      <c r="B87" s="107" t="e">
        <f>#REF!</f>
        <v>#REF!</v>
      </c>
      <c r="C87" s="110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4">
        <v>43817</v>
      </c>
      <c r="S87" s="59" t="s">
        <v>167</v>
      </c>
      <c r="T87" s="59" t="s">
        <v>173</v>
      </c>
      <c r="U87" s="84">
        <v>44182</v>
      </c>
      <c r="V87" s="108"/>
    </row>
    <row r="88" spans="1:22" x14ac:dyDescent="0.4">
      <c r="A88" s="92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5"/>
      <c r="S88" s="75"/>
      <c r="T88" s="75"/>
      <c r="U88" s="75"/>
      <c r="V88" s="9"/>
    </row>
    <row r="89" spans="1:22" x14ac:dyDescent="0.4">
      <c r="A89" s="92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79"/>
      <c r="S89" s="78"/>
      <c r="T89" s="78"/>
      <c r="U89" s="79"/>
      <c r="V89" s="9"/>
    </row>
    <row r="90" spans="1:22" x14ac:dyDescent="0.4">
      <c r="A90" s="92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79"/>
      <c r="S90" s="78"/>
      <c r="T90" s="78"/>
      <c r="U90" s="79"/>
      <c r="V90" s="9"/>
    </row>
    <row r="91" spans="1:22" x14ac:dyDescent="0.4">
      <c r="A91" s="92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79"/>
      <c r="S91" s="78"/>
      <c r="T91" s="78"/>
      <c r="U91" s="79"/>
      <c r="V91" s="9"/>
    </row>
    <row r="92" spans="1:22" x14ac:dyDescent="0.4">
      <c r="A92" s="92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79"/>
      <c r="S92" s="78"/>
      <c r="T92" s="78"/>
      <c r="U92" s="79"/>
      <c r="V92" s="9"/>
    </row>
    <row r="93" spans="1:22" x14ac:dyDescent="0.4">
      <c r="A93" s="92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79"/>
      <c r="S93" s="78"/>
      <c r="T93" s="78"/>
      <c r="U93" s="79"/>
      <c r="V93" s="9"/>
    </row>
    <row r="94" spans="1:22" x14ac:dyDescent="0.4">
      <c r="A94" s="92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79">
        <v>43801</v>
      </c>
      <c r="S94" s="78" t="s">
        <v>167</v>
      </c>
      <c r="T94" s="78" t="s">
        <v>177</v>
      </c>
      <c r="U94" s="79">
        <v>44166</v>
      </c>
      <c r="V94" s="9"/>
    </row>
    <row r="95" spans="1:22" x14ac:dyDescent="0.4">
      <c r="A95" s="92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79">
        <v>43801</v>
      </c>
      <c r="S95" s="78" t="s">
        <v>167</v>
      </c>
      <c r="T95" s="78" t="s">
        <v>177</v>
      </c>
      <c r="U95" s="79">
        <v>44166</v>
      </c>
      <c r="V95" s="9"/>
    </row>
    <row r="96" spans="1:22" x14ac:dyDescent="0.4">
      <c r="A96" s="92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79">
        <v>43801</v>
      </c>
      <c r="S96" s="78" t="s">
        <v>167</v>
      </c>
      <c r="T96" s="78" t="s">
        <v>176</v>
      </c>
      <c r="U96" s="79">
        <v>44166</v>
      </c>
      <c r="V96" s="9"/>
    </row>
    <row r="97" spans="1:21" x14ac:dyDescent="0.4">
      <c r="A97" s="92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79"/>
      <c r="S97" s="78"/>
      <c r="T97" s="78"/>
      <c r="U97" s="79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44" priority="24" operator="equal">
      <formula>"JA"</formula>
    </cfRule>
  </conditionalFormatting>
  <conditionalFormatting sqref="J4:K4">
    <cfRule type="cellIs" dxfId="43" priority="23" operator="equal">
      <formula>"JA"</formula>
    </cfRule>
  </conditionalFormatting>
  <conditionalFormatting sqref="J5:K5">
    <cfRule type="cellIs" dxfId="42" priority="22" operator="equal">
      <formula>"JA"</formula>
    </cfRule>
  </conditionalFormatting>
  <conditionalFormatting sqref="J6:K6">
    <cfRule type="cellIs" dxfId="41" priority="19" operator="equal">
      <formula>"JA"</formula>
    </cfRule>
  </conditionalFormatting>
  <conditionalFormatting sqref="L3:L5">
    <cfRule type="cellIs" dxfId="40" priority="18" operator="equal">
      <formula>"JA"</formula>
    </cfRule>
  </conditionalFormatting>
  <conditionalFormatting sqref="L3:L87">
    <cfRule type="cellIs" dxfId="39" priority="17" operator="greaterThan">
      <formula>5</formula>
    </cfRule>
  </conditionalFormatting>
  <conditionalFormatting sqref="J7:K9">
    <cfRule type="cellIs" dxfId="38" priority="14" operator="equal">
      <formula>"JA"</formula>
    </cfRule>
  </conditionalFormatting>
  <conditionalFormatting sqref="J88:L97">
    <cfRule type="cellIs" dxfId="37" priority="8" operator="equal">
      <formula>"JA"</formula>
    </cfRule>
  </conditionalFormatting>
  <conditionalFormatting sqref="L88:L97">
    <cfRule type="cellIs" dxfId="36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23046875" style="36" customWidth="1"/>
    <col min="2" max="2" width="25.3828125" style="43" customWidth="1"/>
    <col min="3" max="3" width="15" style="43" customWidth="1"/>
    <col min="4" max="4" width="25.23046875" style="43" customWidth="1"/>
    <col min="5" max="5" width="6.61328125" style="43" customWidth="1"/>
    <col min="6" max="6" width="34.613281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23046875" style="43" customWidth="1"/>
    <col min="12" max="12" width="20.23046875" style="43" customWidth="1"/>
    <col min="13" max="13" width="12.69140625" style="43" customWidth="1"/>
    <col min="14" max="14" width="12.3828125" style="43" customWidth="1"/>
    <col min="15" max="15" width="14.61328125" style="43" customWidth="1"/>
    <col min="16" max="16384" width="11.3828125" style="36"/>
  </cols>
  <sheetData>
    <row r="1" spans="1:15" ht="18.45" x14ac:dyDescent="0.5">
      <c r="A1" s="168" t="s">
        <v>0</v>
      </c>
      <c r="B1" s="169"/>
      <c r="C1" s="169"/>
      <c r="D1" s="170"/>
      <c r="E1" s="171" t="s">
        <v>4</v>
      </c>
      <c r="F1" s="172"/>
      <c r="G1" s="172"/>
      <c r="H1" s="172"/>
      <c r="I1" s="173"/>
      <c r="J1" s="168" t="s">
        <v>8</v>
      </c>
      <c r="K1" s="169"/>
      <c r="L1" s="169"/>
      <c r="M1" s="169"/>
      <c r="N1" s="169"/>
      <c r="O1" s="170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37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39</v>
      </c>
      <c r="L2" s="3" t="s">
        <v>13</v>
      </c>
      <c r="M2" s="3" t="s">
        <v>36</v>
      </c>
      <c r="N2" s="3" t="s">
        <v>10</v>
      </c>
      <c r="O2" s="3" t="s">
        <v>65</v>
      </c>
    </row>
    <row r="3" spans="1:15" s="42" customFormat="1" ht="43.75" x14ac:dyDescent="0.4">
      <c r="A3" s="39" t="s">
        <v>70</v>
      </c>
      <c r="B3" s="40" t="s">
        <v>43</v>
      </c>
      <c r="C3" s="41" t="s">
        <v>77</v>
      </c>
      <c r="D3" s="41" t="s">
        <v>68</v>
      </c>
      <c r="E3" s="41"/>
      <c r="F3" s="41" t="s">
        <v>61</v>
      </c>
      <c r="G3" s="41" t="s">
        <v>75</v>
      </c>
      <c r="H3" s="41" t="s">
        <v>62</v>
      </c>
      <c r="I3" s="41" t="s">
        <v>14</v>
      </c>
      <c r="J3" s="41"/>
      <c r="K3" s="41" t="s">
        <v>42</v>
      </c>
      <c r="L3" s="41" t="s">
        <v>77</v>
      </c>
      <c r="M3" s="41" t="s">
        <v>45</v>
      </c>
      <c r="N3" s="41" t="s">
        <v>66</v>
      </c>
      <c r="O3" s="41" t="s">
        <v>46</v>
      </c>
    </row>
    <row r="4" spans="1:15" s="42" customFormat="1" ht="43.75" x14ac:dyDescent="0.4">
      <c r="A4" s="42" t="s">
        <v>70</v>
      </c>
      <c r="B4" s="41" t="s">
        <v>43</v>
      </c>
      <c r="C4" s="41" t="s">
        <v>77</v>
      </c>
      <c r="D4" s="41" t="s">
        <v>48</v>
      </c>
      <c r="E4" s="41"/>
      <c r="F4" s="41" t="s">
        <v>50</v>
      </c>
      <c r="G4" s="41" t="s">
        <v>75</v>
      </c>
      <c r="H4" s="41" t="s">
        <v>62</v>
      </c>
      <c r="I4" s="41" t="s">
        <v>14</v>
      </c>
      <c r="J4" s="41"/>
      <c r="K4" s="41" t="s">
        <v>42</v>
      </c>
      <c r="L4" s="41" t="s">
        <v>77</v>
      </c>
      <c r="M4" s="41" t="s">
        <v>45</v>
      </c>
      <c r="N4" s="41" t="s">
        <v>67</v>
      </c>
      <c r="O4" s="41" t="s">
        <v>47</v>
      </c>
    </row>
    <row r="5" spans="1:15" s="42" customFormat="1" ht="29.15" x14ac:dyDescent="0.4">
      <c r="A5" s="42" t="s">
        <v>70</v>
      </c>
      <c r="B5" s="41" t="s">
        <v>43</v>
      </c>
      <c r="C5" s="41" t="s">
        <v>77</v>
      </c>
      <c r="D5" s="41" t="s">
        <v>49</v>
      </c>
      <c r="E5" s="41"/>
      <c r="F5" s="41" t="s">
        <v>50</v>
      </c>
      <c r="G5" s="41" t="s">
        <v>75</v>
      </c>
      <c r="H5" s="41" t="s">
        <v>62</v>
      </c>
      <c r="I5" s="41" t="s">
        <v>14</v>
      </c>
      <c r="J5" s="41"/>
      <c r="K5" s="41" t="s">
        <v>42</v>
      </c>
      <c r="L5" s="41" t="s">
        <v>77</v>
      </c>
      <c r="M5" s="41" t="s">
        <v>45</v>
      </c>
      <c r="N5" s="41" t="s">
        <v>69</v>
      </c>
      <c r="O5" s="41" t="s">
        <v>46</v>
      </c>
    </row>
    <row r="6" spans="1:15" s="42" customFormat="1" ht="43.75" x14ac:dyDescent="0.4">
      <c r="A6" s="42" t="s">
        <v>70</v>
      </c>
      <c r="B6" s="41" t="s">
        <v>43</v>
      </c>
      <c r="C6" s="41" t="s">
        <v>77</v>
      </c>
      <c r="D6" s="41" t="s">
        <v>51</v>
      </c>
      <c r="E6" s="41"/>
      <c r="F6" s="41" t="s">
        <v>41</v>
      </c>
      <c r="G6" s="41" t="s">
        <v>75</v>
      </c>
      <c r="H6" s="41" t="s">
        <v>62</v>
      </c>
      <c r="I6" s="41" t="s">
        <v>14</v>
      </c>
      <c r="J6" s="41"/>
      <c r="K6" s="41" t="s">
        <v>42</v>
      </c>
      <c r="L6" s="41" t="s">
        <v>77</v>
      </c>
      <c r="M6" s="41" t="s">
        <v>45</v>
      </c>
      <c r="N6" s="41" t="s">
        <v>66</v>
      </c>
      <c r="O6" s="41" t="s">
        <v>60</v>
      </c>
    </row>
    <row r="7" spans="1:15" s="42" customFormat="1" ht="29.15" x14ac:dyDescent="0.4">
      <c r="A7" s="39" t="s">
        <v>72</v>
      </c>
      <c r="B7" s="40" t="s">
        <v>57</v>
      </c>
      <c r="C7" s="41" t="s">
        <v>77</v>
      </c>
      <c r="D7" s="41" t="s">
        <v>58</v>
      </c>
      <c r="E7" s="41"/>
      <c r="F7" s="41" t="s">
        <v>61</v>
      </c>
      <c r="G7" s="41" t="s">
        <v>75</v>
      </c>
      <c r="H7" s="41" t="s">
        <v>64</v>
      </c>
      <c r="I7" s="41" t="s">
        <v>14</v>
      </c>
      <c r="J7" s="41"/>
      <c r="K7" s="41" t="s">
        <v>42</v>
      </c>
      <c r="L7" s="41" t="s">
        <v>77</v>
      </c>
      <c r="M7" s="41" t="s">
        <v>45</v>
      </c>
      <c r="N7" s="41" t="s">
        <v>67</v>
      </c>
      <c r="O7" s="41" t="s">
        <v>52</v>
      </c>
    </row>
    <row r="8" spans="1:15" s="42" customFormat="1" ht="29.15" x14ac:dyDescent="0.4">
      <c r="A8" s="42" t="s">
        <v>72</v>
      </c>
      <c r="B8" s="41" t="s">
        <v>57</v>
      </c>
      <c r="C8" s="41" t="s">
        <v>77</v>
      </c>
      <c r="D8" s="41" t="s">
        <v>59</v>
      </c>
      <c r="E8" s="41"/>
      <c r="F8" s="41" t="s">
        <v>50</v>
      </c>
      <c r="G8" s="41" t="s">
        <v>75</v>
      </c>
      <c r="H8" s="41" t="s">
        <v>64</v>
      </c>
      <c r="I8" s="41" t="s">
        <v>14</v>
      </c>
      <c r="J8" s="41"/>
      <c r="K8" s="41" t="s">
        <v>42</v>
      </c>
      <c r="L8" s="41" t="s">
        <v>77</v>
      </c>
      <c r="M8" s="41" t="s">
        <v>45</v>
      </c>
      <c r="N8" s="41" t="s">
        <v>69</v>
      </c>
      <c r="O8" s="41" t="s">
        <v>52</v>
      </c>
    </row>
    <row r="9" spans="1:15" s="42" customFormat="1" ht="43.75" x14ac:dyDescent="0.4">
      <c r="A9" s="42" t="s">
        <v>72</v>
      </c>
      <c r="B9" s="41" t="s">
        <v>57</v>
      </c>
      <c r="C9" s="41" t="s">
        <v>77</v>
      </c>
      <c r="D9" s="41" t="s">
        <v>54</v>
      </c>
      <c r="E9" s="41"/>
      <c r="F9" s="41" t="s">
        <v>41</v>
      </c>
      <c r="G9" s="41" t="s">
        <v>75</v>
      </c>
      <c r="H9" s="41" t="s">
        <v>64</v>
      </c>
      <c r="I9" s="41" t="s">
        <v>14</v>
      </c>
      <c r="J9" s="41"/>
      <c r="K9" s="41" t="s">
        <v>42</v>
      </c>
      <c r="L9" s="41" t="s">
        <v>77</v>
      </c>
      <c r="M9" s="41" t="s">
        <v>45</v>
      </c>
      <c r="N9" s="41" t="s">
        <v>66</v>
      </c>
      <c r="O9" s="41" t="s">
        <v>60</v>
      </c>
    </row>
    <row r="10" spans="1:15" s="42" customFormat="1" ht="29.15" x14ac:dyDescent="0.4">
      <c r="A10" s="39" t="s">
        <v>74</v>
      </c>
      <c r="B10" s="40" t="s">
        <v>53</v>
      </c>
      <c r="C10" s="41" t="s">
        <v>77</v>
      </c>
      <c r="D10" s="41" t="s">
        <v>58</v>
      </c>
      <c r="E10" s="41"/>
      <c r="F10" s="41" t="s">
        <v>61</v>
      </c>
      <c r="G10" s="41" t="s">
        <v>75</v>
      </c>
      <c r="H10" s="41" t="s">
        <v>64</v>
      </c>
      <c r="I10" s="41" t="s">
        <v>14</v>
      </c>
      <c r="J10" s="41"/>
      <c r="K10" s="41" t="s">
        <v>42</v>
      </c>
      <c r="L10" s="41" t="s">
        <v>77</v>
      </c>
      <c r="M10" s="41" t="s">
        <v>45</v>
      </c>
      <c r="N10" s="41" t="s">
        <v>67</v>
      </c>
      <c r="O10" s="41" t="s">
        <v>52</v>
      </c>
    </row>
    <row r="11" spans="1:15" s="42" customFormat="1" ht="29.15" x14ac:dyDescent="0.4">
      <c r="A11" s="42" t="s">
        <v>74</v>
      </c>
      <c r="B11" s="41" t="s">
        <v>53</v>
      </c>
      <c r="C11" s="41" t="s">
        <v>77</v>
      </c>
      <c r="D11" s="41" t="s">
        <v>59</v>
      </c>
      <c r="E11" s="41"/>
      <c r="F11" s="41" t="s">
        <v>50</v>
      </c>
      <c r="G11" s="41" t="s">
        <v>75</v>
      </c>
      <c r="H11" s="41" t="s">
        <v>64</v>
      </c>
      <c r="I11" s="41" t="s">
        <v>14</v>
      </c>
      <c r="J11" s="41"/>
      <c r="K11" s="41" t="s">
        <v>42</v>
      </c>
      <c r="L11" s="41" t="s">
        <v>77</v>
      </c>
      <c r="M11" s="41" t="s">
        <v>45</v>
      </c>
      <c r="N11" s="41" t="s">
        <v>69</v>
      </c>
      <c r="O11" s="41" t="s">
        <v>52</v>
      </c>
    </row>
    <row r="12" spans="1:15" s="42" customFormat="1" ht="43.75" x14ac:dyDescent="0.4">
      <c r="A12" s="42" t="s">
        <v>74</v>
      </c>
      <c r="B12" s="41" t="s">
        <v>53</v>
      </c>
      <c r="C12" s="41" t="s">
        <v>77</v>
      </c>
      <c r="D12" s="41" t="s">
        <v>54</v>
      </c>
      <c r="E12" s="41"/>
      <c r="F12" s="41" t="s">
        <v>41</v>
      </c>
      <c r="G12" s="41" t="s">
        <v>75</v>
      </c>
      <c r="H12" s="41" t="s">
        <v>64</v>
      </c>
      <c r="I12" s="41" t="s">
        <v>14</v>
      </c>
      <c r="J12" s="41"/>
      <c r="K12" s="41" t="s">
        <v>42</v>
      </c>
      <c r="L12" s="41" t="s">
        <v>77</v>
      </c>
      <c r="M12" s="41" t="s">
        <v>45</v>
      </c>
      <c r="N12" s="41" t="s">
        <v>66</v>
      </c>
      <c r="O12" s="41" t="s">
        <v>60</v>
      </c>
    </row>
    <row r="13" spans="1:15" s="42" customFormat="1" ht="43.75" x14ac:dyDescent="0.4">
      <c r="A13" s="39" t="s">
        <v>73</v>
      </c>
      <c r="B13" s="40" t="s">
        <v>56</v>
      </c>
      <c r="C13" s="41" t="s">
        <v>77</v>
      </c>
      <c r="D13" s="41" t="s">
        <v>44</v>
      </c>
      <c r="E13" s="41"/>
      <c r="F13" s="41" t="s">
        <v>61</v>
      </c>
      <c r="G13" s="41" t="s">
        <v>75</v>
      </c>
      <c r="H13" s="41" t="s">
        <v>63</v>
      </c>
      <c r="I13" s="41" t="s">
        <v>14</v>
      </c>
      <c r="J13" s="41"/>
      <c r="K13" s="41" t="s">
        <v>42</v>
      </c>
      <c r="L13" s="41" t="s">
        <v>77</v>
      </c>
      <c r="M13" s="41" t="s">
        <v>45</v>
      </c>
      <c r="N13" s="41" t="s">
        <v>66</v>
      </c>
      <c r="O13" s="41" t="s">
        <v>46</v>
      </c>
    </row>
    <row r="14" spans="1:15" s="42" customFormat="1" ht="43.75" x14ac:dyDescent="0.4">
      <c r="A14" s="42" t="s">
        <v>73</v>
      </c>
      <c r="B14" s="41" t="s">
        <v>56</v>
      </c>
      <c r="C14" s="41" t="s">
        <v>77</v>
      </c>
      <c r="D14" s="41" t="s">
        <v>48</v>
      </c>
      <c r="E14" s="41"/>
      <c r="F14" s="41" t="s">
        <v>50</v>
      </c>
      <c r="G14" s="41" t="s">
        <v>75</v>
      </c>
      <c r="H14" s="41" t="s">
        <v>63</v>
      </c>
      <c r="I14" s="41" t="s">
        <v>14</v>
      </c>
      <c r="J14" s="41"/>
      <c r="K14" s="41" t="s">
        <v>42</v>
      </c>
      <c r="L14" s="41" t="s">
        <v>77</v>
      </c>
      <c r="M14" s="41" t="s">
        <v>45</v>
      </c>
      <c r="N14" s="41" t="s">
        <v>67</v>
      </c>
      <c r="O14" s="41" t="s">
        <v>47</v>
      </c>
    </row>
    <row r="15" spans="1:15" s="42" customFormat="1" ht="43.75" x14ac:dyDescent="0.4">
      <c r="A15" s="42" t="s">
        <v>73</v>
      </c>
      <c r="B15" s="41" t="s">
        <v>56</v>
      </c>
      <c r="C15" s="41" t="s">
        <v>77</v>
      </c>
      <c r="D15" s="41" t="s">
        <v>49</v>
      </c>
      <c r="E15" s="41"/>
      <c r="F15" s="41" t="s">
        <v>50</v>
      </c>
      <c r="G15" s="41" t="s">
        <v>75</v>
      </c>
      <c r="H15" s="41" t="s">
        <v>63</v>
      </c>
      <c r="I15" s="41" t="s">
        <v>14</v>
      </c>
      <c r="J15" s="41"/>
      <c r="K15" s="41" t="s">
        <v>42</v>
      </c>
      <c r="L15" s="41" t="s">
        <v>77</v>
      </c>
      <c r="M15" s="41" t="s">
        <v>45</v>
      </c>
      <c r="N15" s="41" t="s">
        <v>66</v>
      </c>
      <c r="O15" s="41" t="s">
        <v>46</v>
      </c>
    </row>
    <row r="16" spans="1:15" s="42" customFormat="1" ht="43.75" x14ac:dyDescent="0.4">
      <c r="A16" s="42" t="s">
        <v>73</v>
      </c>
      <c r="B16" s="41" t="s">
        <v>56</v>
      </c>
      <c r="C16" s="41" t="s">
        <v>77</v>
      </c>
      <c r="D16" s="41" t="s">
        <v>51</v>
      </c>
      <c r="E16" s="41"/>
      <c r="F16" s="41" t="s">
        <v>41</v>
      </c>
      <c r="G16" s="41" t="s">
        <v>75</v>
      </c>
      <c r="H16" s="41" t="s">
        <v>63</v>
      </c>
      <c r="I16" s="41" t="s">
        <v>14</v>
      </c>
      <c r="J16" s="41"/>
      <c r="K16" s="41" t="s">
        <v>42</v>
      </c>
      <c r="L16" s="41" t="s">
        <v>77</v>
      </c>
      <c r="M16" s="41" t="s">
        <v>45</v>
      </c>
      <c r="N16" s="41" t="s">
        <v>66</v>
      </c>
      <c r="O16" s="41" t="s">
        <v>60</v>
      </c>
    </row>
    <row r="17" spans="1:15" s="42" customFormat="1" ht="43.75" x14ac:dyDescent="0.4">
      <c r="A17" s="39" t="s">
        <v>71</v>
      </c>
      <c r="B17" s="40" t="s">
        <v>55</v>
      </c>
      <c r="C17" s="41" t="s">
        <v>77</v>
      </c>
      <c r="D17" s="41" t="s">
        <v>44</v>
      </c>
      <c r="E17" s="41"/>
      <c r="F17" s="41" t="s">
        <v>61</v>
      </c>
      <c r="G17" s="41" t="s">
        <v>75</v>
      </c>
      <c r="H17" s="41" t="s">
        <v>63</v>
      </c>
      <c r="I17" s="41" t="s">
        <v>14</v>
      </c>
      <c r="J17" s="41"/>
      <c r="K17" s="41" t="s">
        <v>42</v>
      </c>
      <c r="L17" s="41" t="s">
        <v>77</v>
      </c>
      <c r="M17" s="41" t="s">
        <v>45</v>
      </c>
      <c r="N17" s="41" t="s">
        <v>66</v>
      </c>
      <c r="O17" s="41" t="s">
        <v>46</v>
      </c>
    </row>
    <row r="18" spans="1:15" s="42" customFormat="1" ht="43.75" x14ac:dyDescent="0.4">
      <c r="A18" s="42" t="s">
        <v>71</v>
      </c>
      <c r="B18" s="41" t="s">
        <v>55</v>
      </c>
      <c r="C18" s="41" t="s">
        <v>77</v>
      </c>
      <c r="D18" s="41" t="s">
        <v>48</v>
      </c>
      <c r="E18" s="41"/>
      <c r="F18" s="41" t="s">
        <v>50</v>
      </c>
      <c r="G18" s="41" t="s">
        <v>75</v>
      </c>
      <c r="H18" s="41" t="s">
        <v>63</v>
      </c>
      <c r="I18" s="41" t="s">
        <v>14</v>
      </c>
      <c r="J18" s="41"/>
      <c r="K18" s="41" t="s">
        <v>42</v>
      </c>
      <c r="L18" s="41" t="s">
        <v>77</v>
      </c>
      <c r="M18" s="41" t="s">
        <v>45</v>
      </c>
      <c r="N18" s="41" t="s">
        <v>67</v>
      </c>
      <c r="O18" s="41" t="s">
        <v>47</v>
      </c>
    </row>
    <row r="19" spans="1:15" s="42" customFormat="1" ht="43.75" x14ac:dyDescent="0.4">
      <c r="A19" s="42" t="s">
        <v>71</v>
      </c>
      <c r="B19" s="41" t="s">
        <v>55</v>
      </c>
      <c r="C19" s="41" t="s">
        <v>77</v>
      </c>
      <c r="D19" s="41" t="s">
        <v>49</v>
      </c>
      <c r="E19" s="41"/>
      <c r="F19" s="41" t="s">
        <v>50</v>
      </c>
      <c r="G19" s="41" t="s">
        <v>75</v>
      </c>
      <c r="H19" s="41" t="s">
        <v>63</v>
      </c>
      <c r="I19" s="41" t="s">
        <v>14</v>
      </c>
      <c r="J19" s="41"/>
      <c r="K19" s="41" t="s">
        <v>42</v>
      </c>
      <c r="L19" s="41" t="s">
        <v>77</v>
      </c>
      <c r="M19" s="41" t="s">
        <v>45</v>
      </c>
      <c r="N19" s="41" t="s">
        <v>66</v>
      </c>
      <c r="O19" s="41" t="s">
        <v>46</v>
      </c>
    </row>
    <row r="20" spans="1:15" s="42" customFormat="1" ht="43.75" x14ac:dyDescent="0.4">
      <c r="A20" s="42" t="s">
        <v>71</v>
      </c>
      <c r="B20" s="41" t="s">
        <v>55</v>
      </c>
      <c r="C20" s="41" t="s">
        <v>77</v>
      </c>
      <c r="D20" s="41" t="s">
        <v>51</v>
      </c>
      <c r="E20" s="41"/>
      <c r="F20" s="41" t="s">
        <v>41</v>
      </c>
      <c r="G20" s="41" t="s">
        <v>75</v>
      </c>
      <c r="H20" s="41" t="s">
        <v>63</v>
      </c>
      <c r="I20" s="41" t="s">
        <v>14</v>
      </c>
      <c r="J20" s="41"/>
      <c r="K20" s="41" t="s">
        <v>42</v>
      </c>
      <c r="L20" s="41" t="s">
        <v>77</v>
      </c>
      <c r="M20" s="41" t="s">
        <v>45</v>
      </c>
      <c r="N20" s="41" t="s">
        <v>66</v>
      </c>
      <c r="O20" s="41" t="s">
        <v>60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2F242-4959-4654-A005-55297C490C15}">
  <sheetPr filterMode="1"/>
  <dimension ref="A1:AI16"/>
  <sheetViews>
    <sheetView showGridLines="0" tabSelected="1" zoomScale="80" zoomScaleNormal="80" workbookViewId="0">
      <selection activeCell="E9" sqref="E9"/>
    </sheetView>
  </sheetViews>
  <sheetFormatPr baseColWidth="10" defaultColWidth="22.3828125" defaultRowHeight="14.6" outlineLevelCol="1" x14ac:dyDescent="0.4"/>
  <cols>
    <col min="1" max="1" width="26.15234375" style="104" customWidth="1"/>
    <col min="2" max="2" width="20.69140625" style="104" customWidth="1"/>
    <col min="3" max="3" width="20.61328125" style="104" customWidth="1"/>
    <col min="4" max="4" width="14.69140625" style="104" customWidth="1"/>
    <col min="5" max="5" width="76.15234375" style="4" customWidth="1"/>
    <col min="6" max="6" width="19.23046875" style="4" customWidth="1"/>
    <col min="7" max="7" width="38.69140625" style="1" customWidth="1"/>
    <col min="8" max="11" width="22.3828125" style="1"/>
    <col min="12" max="12" width="30" style="1" customWidth="1"/>
    <col min="13" max="13" width="25" style="1" customWidth="1"/>
    <col min="14" max="14" width="26" style="1" customWidth="1"/>
    <col min="15" max="15" width="26.23046875" style="1" customWidth="1"/>
    <col min="16" max="17" width="22.3828125" style="118"/>
    <col min="18" max="18" width="22.3828125" style="114"/>
    <col min="19" max="19" width="75" style="1" customWidth="1"/>
    <col min="20" max="20" width="22.3828125" style="1"/>
    <col min="21" max="21" width="16.69140625" style="1" customWidth="1"/>
    <col min="22" max="22" width="22.3828125" style="1"/>
    <col min="23" max="23" width="25.69140625" style="1" customWidth="1"/>
    <col min="24" max="25" width="0" style="80" hidden="1" customWidth="1" outlineLevel="1"/>
    <col min="26" max="26" width="67" style="80" hidden="1" customWidth="1" outlineLevel="1"/>
    <col min="27" max="27" width="44.61328125" style="80" hidden="1" customWidth="1" outlineLevel="1"/>
    <col min="28" max="28" width="22.3828125" style="80" collapsed="1"/>
    <col min="29" max="16384" width="22.3828125" style="80"/>
  </cols>
  <sheetData>
    <row r="1" spans="1:35" s="32" customFormat="1" ht="19.5" customHeight="1" thickBot="1" x14ac:dyDescent="0.55000000000000004">
      <c r="A1" s="163" t="s">
        <v>211</v>
      </c>
      <c r="B1" s="163"/>
      <c r="C1" s="163"/>
      <c r="D1" s="163"/>
      <c r="E1" s="163"/>
      <c r="F1" s="163"/>
      <c r="G1" s="174"/>
      <c r="H1" s="177" t="s">
        <v>185</v>
      </c>
      <c r="I1" s="177"/>
      <c r="J1" s="177"/>
      <c r="K1" s="178" t="s">
        <v>186</v>
      </c>
      <c r="L1" s="178"/>
      <c r="M1" s="178"/>
      <c r="N1" s="178"/>
      <c r="O1" s="178"/>
      <c r="P1" s="178"/>
      <c r="Q1" s="178"/>
      <c r="R1" s="178"/>
      <c r="S1" s="179" t="s">
        <v>95</v>
      </c>
      <c r="T1" s="179"/>
      <c r="U1" s="179"/>
      <c r="V1" s="179"/>
      <c r="W1" s="179"/>
      <c r="X1" s="180" t="s">
        <v>187</v>
      </c>
      <c r="Y1" s="180"/>
      <c r="Z1" s="180"/>
      <c r="AA1" s="181"/>
      <c r="AB1" s="175" t="s">
        <v>251</v>
      </c>
      <c r="AC1" s="175"/>
      <c r="AD1" s="175"/>
      <c r="AE1" s="175"/>
      <c r="AF1" s="176" t="s">
        <v>252</v>
      </c>
      <c r="AG1" s="176"/>
      <c r="AH1" s="176"/>
      <c r="AI1" s="176"/>
    </row>
    <row r="2" spans="1:35" s="119" customFormat="1" ht="43.75" x14ac:dyDescent="0.4">
      <c r="A2" s="134" t="s">
        <v>212</v>
      </c>
      <c r="B2" s="134" t="s">
        <v>246</v>
      </c>
      <c r="C2" s="137" t="s">
        <v>189</v>
      </c>
      <c r="D2" s="134" t="s">
        <v>3</v>
      </c>
      <c r="E2" s="24" t="s">
        <v>1</v>
      </c>
      <c r="F2" s="24" t="s">
        <v>188</v>
      </c>
      <c r="G2" s="25" t="s">
        <v>2</v>
      </c>
      <c r="H2" s="24" t="s">
        <v>190</v>
      </c>
      <c r="I2" s="24" t="s">
        <v>191</v>
      </c>
      <c r="J2" s="24" t="s">
        <v>192</v>
      </c>
      <c r="K2" s="136" t="s">
        <v>193</v>
      </c>
      <c r="L2" s="136" t="s">
        <v>37</v>
      </c>
      <c r="M2" s="136" t="s">
        <v>194</v>
      </c>
      <c r="N2" s="136" t="s">
        <v>195</v>
      </c>
      <c r="O2" s="136" t="s">
        <v>196</v>
      </c>
      <c r="P2" s="136" t="s">
        <v>197</v>
      </c>
      <c r="Q2" s="136" t="s">
        <v>89</v>
      </c>
      <c r="R2" s="136" t="s">
        <v>198</v>
      </c>
      <c r="S2" s="135" t="s">
        <v>39</v>
      </c>
      <c r="T2" s="135" t="s">
        <v>118</v>
      </c>
      <c r="U2" s="135" t="s">
        <v>199</v>
      </c>
      <c r="V2" s="135" t="s">
        <v>200</v>
      </c>
      <c r="W2" s="135" t="s">
        <v>65</v>
      </c>
      <c r="X2" s="81" t="s">
        <v>127</v>
      </c>
      <c r="Y2" s="73" t="s">
        <v>128</v>
      </c>
      <c r="Z2" s="74" t="s">
        <v>129</v>
      </c>
      <c r="AA2" s="82" t="s">
        <v>201</v>
      </c>
      <c r="AB2" s="138" t="s">
        <v>253</v>
      </c>
      <c r="AC2" s="138" t="s">
        <v>254</v>
      </c>
      <c r="AD2" s="138" t="s">
        <v>255</v>
      </c>
      <c r="AE2" s="138" t="s">
        <v>256</v>
      </c>
      <c r="AF2" s="139" t="s">
        <v>253</v>
      </c>
      <c r="AG2" s="139" t="s">
        <v>254</v>
      </c>
      <c r="AH2" s="139" t="s">
        <v>255</v>
      </c>
      <c r="AI2" s="139" t="s">
        <v>257</v>
      </c>
    </row>
    <row r="3" spans="1:35" s="124" customFormat="1" ht="15" hidden="1" customHeight="1" x14ac:dyDescent="0.4">
      <c r="A3" s="120" t="s">
        <v>250</v>
      </c>
      <c r="B3" s="120"/>
      <c r="C3" s="121"/>
      <c r="D3" s="120"/>
      <c r="E3" s="121"/>
      <c r="F3" s="121"/>
      <c r="G3" s="122"/>
      <c r="H3" s="122"/>
      <c r="I3" s="123"/>
      <c r="J3" s="123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</row>
    <row r="4" spans="1:35" s="152" customFormat="1" hidden="1" x14ac:dyDescent="0.4">
      <c r="A4" s="142" t="s">
        <v>239</v>
      </c>
      <c r="B4" s="143" t="s">
        <v>237</v>
      </c>
      <c r="C4" s="144" t="s">
        <v>245</v>
      </c>
      <c r="D4" s="142" t="s">
        <v>242</v>
      </c>
      <c r="E4" s="144" t="s">
        <v>243</v>
      </c>
      <c r="F4" s="145"/>
      <c r="G4" s="144"/>
      <c r="H4" s="144"/>
      <c r="I4" s="146" t="str">
        <f>IF(H4="","",IF(H4="JA - KC in Sub- bzw. Hauptprozess","Key Control NEIN",IF(H4="NEIN","Key Control NEIN",IF(H4="JA","Key Control JA",""))))</f>
        <v/>
      </c>
      <c r="J4" s="146" t="str">
        <f>IF(H4=""," ",IF(I4="Key Control JA","Bitte Risikobewertung durchführen und Kontrollinformation ausfüllen", "Keine Risikobewertung erforderlich"))</f>
        <v xml:space="preserve"> </v>
      </c>
      <c r="K4" s="144"/>
      <c r="L4" s="144"/>
      <c r="M4" s="144"/>
      <c r="N4" s="144"/>
      <c r="O4" s="147"/>
      <c r="P4" s="148">
        <f>IFERROR(VLOOKUP(N4,'Drop Down'!$B$3:$C$6,2,FALSE),0)</f>
        <v>0</v>
      </c>
      <c r="Q4" s="148">
        <f>IFERROR(VLOOKUP(O4,'Drop Down'!$G$3:$H$6,2,FALSE),0)</f>
        <v>0</v>
      </c>
      <c r="R4" s="149">
        <f t="shared" ref="R4" si="0">P4+Q4</f>
        <v>0</v>
      </c>
      <c r="S4" s="144"/>
      <c r="T4" s="144"/>
      <c r="U4" s="144"/>
      <c r="V4" s="144"/>
      <c r="W4" s="144"/>
      <c r="X4" s="150"/>
      <c r="Y4" s="144"/>
      <c r="Z4" s="144"/>
      <c r="AA4" s="151"/>
      <c r="AB4" s="144"/>
      <c r="AC4" s="144"/>
      <c r="AD4" s="144"/>
      <c r="AE4" s="144"/>
      <c r="AF4" s="144"/>
      <c r="AG4" s="144"/>
      <c r="AH4" s="144"/>
      <c r="AI4" s="144"/>
    </row>
    <row r="5" spans="1:35" s="124" customFormat="1" ht="15" hidden="1" customHeight="1" x14ac:dyDescent="0.4">
      <c r="A5" s="120" t="s">
        <v>248</v>
      </c>
      <c r="B5" s="120"/>
      <c r="C5" s="121"/>
      <c r="D5" s="120"/>
      <c r="E5" s="121"/>
      <c r="F5" s="121"/>
      <c r="G5" s="122"/>
      <c r="H5" s="122"/>
      <c r="I5" s="123"/>
      <c r="J5" s="123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1:35" s="113" customFormat="1" ht="85.5" customHeight="1" x14ac:dyDescent="0.4">
      <c r="A6" s="112" t="s">
        <v>239</v>
      </c>
      <c r="B6" s="131" t="s">
        <v>237</v>
      </c>
      <c r="C6" s="76" t="s">
        <v>249</v>
      </c>
      <c r="D6" s="112" t="s">
        <v>268</v>
      </c>
      <c r="E6" s="76" t="s">
        <v>18</v>
      </c>
      <c r="F6" s="76" t="s">
        <v>273</v>
      </c>
      <c r="G6" s="76" t="s">
        <v>236</v>
      </c>
      <c r="H6" s="126" t="s">
        <v>202</v>
      </c>
      <c r="I6" s="127" t="str">
        <f t="shared" ref="I6:I13" si="1">IF(H6="","",IF(H6="JA - KC in Sub- bzw. Hauptprozess","Key Control NEIN",IF(H6="NEIN","Key Control NEIN",IF(H6="JA","Key Control JA",""))))</f>
        <v>Key Control JA</v>
      </c>
      <c r="J6" s="127" t="str">
        <f t="shared" ref="J6:J13" si="2">IF(H6=""," ",IF(I6="Key Control JA","Bitte Risikobewertung durchführen und Kontrollinformation ausfüllen", "Keine Risikobewertung erforderlich"))</f>
        <v>Bitte Risikobewertung durchführen und Kontrollinformation ausfüllen</v>
      </c>
      <c r="K6" s="76" t="s">
        <v>231</v>
      </c>
      <c r="L6" s="125" t="s">
        <v>265</v>
      </c>
      <c r="M6" s="125" t="s">
        <v>264</v>
      </c>
      <c r="N6" s="126" t="s">
        <v>210</v>
      </c>
      <c r="O6" s="128" t="s">
        <v>206</v>
      </c>
      <c r="P6" s="77">
        <f>IFERROR(VLOOKUP(N6,'Drop Down'!$B$3:$C$6,2,FALSE),0)</f>
        <v>2</v>
      </c>
      <c r="Q6" s="77">
        <f>IFERROR(VLOOKUP(O6,'Drop Down'!$G$3:$H$6,2,FALSE),0)</f>
        <v>3</v>
      </c>
      <c r="R6" s="129">
        <f t="shared" ref="R6" si="3">P6+Q6</f>
        <v>5</v>
      </c>
      <c r="S6" s="125" t="s">
        <v>266</v>
      </c>
      <c r="T6" s="76" t="s">
        <v>143</v>
      </c>
      <c r="U6" s="126" t="s">
        <v>15</v>
      </c>
      <c r="V6" s="126" t="s">
        <v>213</v>
      </c>
      <c r="W6" s="76" t="s">
        <v>267</v>
      </c>
      <c r="X6" s="116"/>
      <c r="Y6" s="117"/>
      <c r="Z6" s="76"/>
      <c r="AA6" s="112"/>
      <c r="AB6" s="153">
        <v>45014</v>
      </c>
      <c r="AC6" s="153">
        <v>45105</v>
      </c>
      <c r="AD6" s="153">
        <v>45105</v>
      </c>
      <c r="AE6" s="153">
        <v>45119</v>
      </c>
      <c r="AF6" s="76"/>
      <c r="AG6" s="76"/>
      <c r="AH6" s="76"/>
      <c r="AI6" s="76"/>
    </row>
    <row r="7" spans="1:35" s="113" customFormat="1" ht="58.3" x14ac:dyDescent="0.4">
      <c r="A7" s="112" t="s">
        <v>239</v>
      </c>
      <c r="B7" s="131" t="s">
        <v>237</v>
      </c>
      <c r="C7" s="76" t="s">
        <v>249</v>
      </c>
      <c r="D7" s="112" t="s">
        <v>268</v>
      </c>
      <c r="E7" s="76" t="s">
        <v>18</v>
      </c>
      <c r="F7" s="76" t="s">
        <v>274</v>
      </c>
      <c r="G7" s="76" t="s">
        <v>19</v>
      </c>
      <c r="H7" s="126" t="s">
        <v>202</v>
      </c>
      <c r="I7" s="127" t="str">
        <f t="shared" si="1"/>
        <v>Key Control JA</v>
      </c>
      <c r="J7" s="127" t="str">
        <f t="shared" si="2"/>
        <v>Bitte Risikobewertung durchführen und Kontrollinformation ausfüllen</v>
      </c>
      <c r="K7" s="76" t="s">
        <v>17</v>
      </c>
      <c r="L7" s="125" t="s">
        <v>20</v>
      </c>
      <c r="M7" s="125" t="s">
        <v>26</v>
      </c>
      <c r="N7" s="126" t="s">
        <v>224</v>
      </c>
      <c r="O7" s="128" t="s">
        <v>204</v>
      </c>
      <c r="P7" s="77">
        <f>IFERROR(VLOOKUP(N7,'Drop Down'!$B$3:$C$6,2,FALSE),0)</f>
        <v>4</v>
      </c>
      <c r="Q7" s="77">
        <f>IFERROR(VLOOKUP(O7,'Drop Down'!$G$3:$H$6,2,FALSE),0)</f>
        <v>1</v>
      </c>
      <c r="R7" s="129">
        <f t="shared" ref="R7:R8" si="4">P7+Q7</f>
        <v>5</v>
      </c>
      <c r="S7" s="125" t="s">
        <v>184</v>
      </c>
      <c r="T7" s="76" t="s">
        <v>143</v>
      </c>
      <c r="U7" s="126" t="s">
        <v>15</v>
      </c>
      <c r="V7" s="126" t="s">
        <v>213</v>
      </c>
      <c r="W7" s="76" t="s">
        <v>183</v>
      </c>
      <c r="X7" s="116">
        <v>44546</v>
      </c>
      <c r="Y7" s="117" t="s">
        <v>181</v>
      </c>
      <c r="Z7" s="76" t="s">
        <v>232</v>
      </c>
      <c r="AA7" s="112"/>
      <c r="AB7" s="153">
        <v>45014</v>
      </c>
      <c r="AC7" s="153">
        <v>45105</v>
      </c>
      <c r="AD7" s="153">
        <v>45105</v>
      </c>
      <c r="AE7" s="153">
        <v>45119</v>
      </c>
      <c r="AF7" s="76"/>
      <c r="AG7" s="76"/>
      <c r="AH7" s="76"/>
      <c r="AI7" s="76"/>
    </row>
    <row r="8" spans="1:35" s="113" customFormat="1" ht="58.3" x14ac:dyDescent="0.4">
      <c r="A8" s="112" t="s">
        <v>239</v>
      </c>
      <c r="B8" s="131" t="s">
        <v>237</v>
      </c>
      <c r="C8" s="76" t="s">
        <v>249</v>
      </c>
      <c r="D8" s="112" t="s">
        <v>268</v>
      </c>
      <c r="E8" s="76" t="s">
        <v>18</v>
      </c>
      <c r="F8" s="76" t="s">
        <v>275</v>
      </c>
      <c r="G8" s="76" t="s">
        <v>21</v>
      </c>
      <c r="H8" s="126" t="s">
        <v>202</v>
      </c>
      <c r="I8" s="127" t="str">
        <f t="shared" si="1"/>
        <v>Key Control JA</v>
      </c>
      <c r="J8" s="127" t="str">
        <f t="shared" si="2"/>
        <v>Bitte Risikobewertung durchführen und Kontrollinformation ausfüllen</v>
      </c>
      <c r="K8" s="76" t="s">
        <v>25</v>
      </c>
      <c r="L8" s="125" t="s">
        <v>22</v>
      </c>
      <c r="M8" s="125" t="s">
        <v>24</v>
      </c>
      <c r="N8" s="126" t="s">
        <v>224</v>
      </c>
      <c r="O8" s="128" t="s">
        <v>204</v>
      </c>
      <c r="P8" s="77">
        <f>IFERROR(VLOOKUP(N8,'Drop Down'!$B$3:$C$6,2,FALSE),0)</f>
        <v>4</v>
      </c>
      <c r="Q8" s="77">
        <f>IFERROR(VLOOKUP(O8,'Drop Down'!$G$3:$H$6,2,FALSE),0)</f>
        <v>1</v>
      </c>
      <c r="R8" s="129">
        <f t="shared" si="4"/>
        <v>5</v>
      </c>
      <c r="S8" s="125" t="s">
        <v>23</v>
      </c>
      <c r="T8" s="76" t="s">
        <v>143</v>
      </c>
      <c r="U8" s="126" t="s">
        <v>15</v>
      </c>
      <c r="V8" s="126" t="s">
        <v>213</v>
      </c>
      <c r="W8" s="76" t="s">
        <v>230</v>
      </c>
      <c r="X8" s="116">
        <v>44546</v>
      </c>
      <c r="Y8" s="117" t="s">
        <v>181</v>
      </c>
      <c r="Z8" s="125" t="s">
        <v>233</v>
      </c>
      <c r="AA8" s="112"/>
      <c r="AB8" s="153">
        <v>45014</v>
      </c>
      <c r="AC8" s="153">
        <v>45105</v>
      </c>
      <c r="AD8" s="153">
        <v>45105</v>
      </c>
      <c r="AE8" s="153">
        <v>45119</v>
      </c>
      <c r="AF8" s="76"/>
      <c r="AG8" s="76"/>
      <c r="AH8" s="76"/>
      <c r="AI8" s="76"/>
    </row>
    <row r="9" spans="1:35" s="113" customFormat="1" ht="60" customHeight="1" x14ac:dyDescent="0.4">
      <c r="A9" s="112" t="s">
        <v>239</v>
      </c>
      <c r="B9" s="131" t="s">
        <v>237</v>
      </c>
      <c r="C9" s="76" t="s">
        <v>249</v>
      </c>
      <c r="D9" s="112" t="s">
        <v>268</v>
      </c>
      <c r="E9" s="76" t="s">
        <v>18</v>
      </c>
      <c r="F9" s="76" t="s">
        <v>276</v>
      </c>
      <c r="G9" s="76" t="s">
        <v>235</v>
      </c>
      <c r="H9" s="126" t="s">
        <v>202</v>
      </c>
      <c r="I9" s="127" t="str">
        <f t="shared" si="1"/>
        <v>Key Control JA</v>
      </c>
      <c r="J9" s="127" t="str">
        <f t="shared" si="2"/>
        <v>Bitte Risikobewertung durchführen und Kontrollinformation ausfüllen</v>
      </c>
      <c r="K9" s="76" t="s">
        <v>29</v>
      </c>
      <c r="L9" s="125" t="s">
        <v>27</v>
      </c>
      <c r="M9" s="125" t="s">
        <v>26</v>
      </c>
      <c r="N9" s="126" t="s">
        <v>224</v>
      </c>
      <c r="O9" s="128" t="s">
        <v>204</v>
      </c>
      <c r="P9" s="77">
        <f>IFERROR(VLOOKUP(N9,'Drop Down'!$B$3:$C$6,2,FALSE),0)</f>
        <v>4</v>
      </c>
      <c r="Q9" s="77">
        <f>IFERROR(VLOOKUP(O9,'Drop Down'!$G$3:$H$6,2,FALSE),0)</f>
        <v>1</v>
      </c>
      <c r="R9" s="129">
        <f t="shared" ref="R9" si="5">P9+Q9</f>
        <v>5</v>
      </c>
      <c r="S9" s="125" t="s">
        <v>30</v>
      </c>
      <c r="T9" s="76" t="s">
        <v>143</v>
      </c>
      <c r="U9" s="126" t="s">
        <v>15</v>
      </c>
      <c r="V9" s="126" t="s">
        <v>213</v>
      </c>
      <c r="W9" s="76" t="s">
        <v>182</v>
      </c>
      <c r="X9" s="116">
        <v>44546</v>
      </c>
      <c r="Y9" s="117" t="s">
        <v>181</v>
      </c>
      <c r="Z9" s="117" t="s">
        <v>234</v>
      </c>
      <c r="AA9" s="112"/>
      <c r="AB9" s="153">
        <v>45014</v>
      </c>
      <c r="AC9" s="153">
        <v>45105</v>
      </c>
      <c r="AD9" s="153">
        <v>45105</v>
      </c>
      <c r="AE9" s="153">
        <v>45119</v>
      </c>
      <c r="AF9" s="76"/>
      <c r="AG9" s="76"/>
      <c r="AH9" s="76"/>
      <c r="AI9" s="76"/>
    </row>
    <row r="10" spans="1:35" ht="45" customHeight="1" x14ac:dyDescent="0.4">
      <c r="A10" s="112" t="s">
        <v>239</v>
      </c>
      <c r="B10" s="131" t="s">
        <v>237</v>
      </c>
      <c r="C10" s="76" t="s">
        <v>249</v>
      </c>
      <c r="D10" s="112" t="s">
        <v>269</v>
      </c>
      <c r="E10" s="76" t="s">
        <v>240</v>
      </c>
      <c r="F10" s="75"/>
      <c r="G10" s="76"/>
      <c r="H10" s="126" t="s">
        <v>238</v>
      </c>
      <c r="I10" s="127" t="str">
        <f t="shared" si="1"/>
        <v>Key Control NEIN</v>
      </c>
      <c r="J10" s="127" t="str">
        <f t="shared" si="2"/>
        <v>Keine Risikobewertung erforderlich</v>
      </c>
      <c r="K10" s="76"/>
      <c r="L10" s="76"/>
      <c r="M10" s="76"/>
      <c r="N10" s="126"/>
      <c r="O10" s="128"/>
      <c r="P10" s="77">
        <f>IFERROR(VLOOKUP(N10,'Drop Down'!$B$3:$C$6,2,FALSE),0)</f>
        <v>0</v>
      </c>
      <c r="Q10" s="77">
        <f>IFERROR(VLOOKUP(O10,'Drop Down'!$G$3:$H$6,2,FALSE),0)</f>
        <v>0</v>
      </c>
      <c r="R10" s="111">
        <f t="shared" ref="R10" si="6">P10+Q10</f>
        <v>0</v>
      </c>
      <c r="S10" s="76"/>
      <c r="T10" s="76"/>
      <c r="U10" s="126"/>
      <c r="V10" s="126"/>
      <c r="W10" s="76"/>
      <c r="X10" s="89"/>
      <c r="Y10" s="76"/>
      <c r="Z10" s="76"/>
      <c r="AA10" s="130"/>
      <c r="AB10" s="153">
        <v>45014</v>
      </c>
      <c r="AC10" s="153">
        <v>45105</v>
      </c>
      <c r="AD10" s="153">
        <v>45105</v>
      </c>
      <c r="AE10" s="153">
        <v>45119</v>
      </c>
      <c r="AF10" s="76"/>
      <c r="AG10" s="76"/>
      <c r="AH10" s="76"/>
      <c r="AI10" s="76"/>
    </row>
    <row r="11" spans="1:35" ht="48" customHeight="1" x14ac:dyDescent="0.4">
      <c r="A11" s="112" t="s">
        <v>239</v>
      </c>
      <c r="B11" s="131" t="s">
        <v>237</v>
      </c>
      <c r="C11" s="76" t="s">
        <v>249</v>
      </c>
      <c r="D11" s="112" t="s">
        <v>270</v>
      </c>
      <c r="E11" s="76" t="s">
        <v>244</v>
      </c>
      <c r="F11" s="75"/>
      <c r="G11" s="76"/>
      <c r="H11" s="126" t="s">
        <v>238</v>
      </c>
      <c r="I11" s="127" t="str">
        <f t="shared" si="1"/>
        <v>Key Control NEIN</v>
      </c>
      <c r="J11" s="127" t="str">
        <f t="shared" si="2"/>
        <v>Keine Risikobewertung erforderlich</v>
      </c>
      <c r="K11" s="76"/>
      <c r="L11" s="76"/>
      <c r="M11" s="76"/>
      <c r="N11" s="126"/>
      <c r="O11" s="128"/>
      <c r="P11" s="77">
        <f>IFERROR(VLOOKUP(N11,'Drop Down'!$B$3:$C$6,2,FALSE),0)</f>
        <v>0</v>
      </c>
      <c r="Q11" s="77">
        <f>IFERROR(VLOOKUP(O11,'Drop Down'!$G$3:$H$6,2,FALSE),0)</f>
        <v>0</v>
      </c>
      <c r="R11" s="111">
        <f t="shared" ref="R11" si="7">P11+Q11</f>
        <v>0</v>
      </c>
      <c r="S11" s="76"/>
      <c r="T11" s="76"/>
      <c r="U11" s="126"/>
      <c r="V11" s="126"/>
      <c r="W11" s="76"/>
      <c r="X11" s="89"/>
      <c r="Y11" s="76"/>
      <c r="Z11" s="76"/>
      <c r="AA11" s="130"/>
      <c r="AB11" s="153">
        <v>45014</v>
      </c>
      <c r="AC11" s="153">
        <v>45105</v>
      </c>
      <c r="AD11" s="153">
        <v>45105</v>
      </c>
      <c r="AE11" s="153">
        <v>45119</v>
      </c>
      <c r="AF11" s="76"/>
      <c r="AG11" s="76"/>
      <c r="AH11" s="76"/>
      <c r="AI11" s="76"/>
    </row>
    <row r="12" spans="1:35" ht="58.3" x14ac:dyDescent="0.4">
      <c r="A12" s="112" t="s">
        <v>239</v>
      </c>
      <c r="B12" s="131" t="s">
        <v>237</v>
      </c>
      <c r="C12" s="76" t="s">
        <v>249</v>
      </c>
      <c r="D12" s="112" t="s">
        <v>271</v>
      </c>
      <c r="E12" s="76" t="s">
        <v>180</v>
      </c>
      <c r="F12" s="75" t="s">
        <v>277</v>
      </c>
      <c r="G12" s="76" t="s">
        <v>35</v>
      </c>
      <c r="H12" s="126" t="s">
        <v>202</v>
      </c>
      <c r="I12" s="127" t="str">
        <f t="shared" si="1"/>
        <v>Key Control JA</v>
      </c>
      <c r="J12" s="127" t="str">
        <f t="shared" si="2"/>
        <v>Bitte Risikobewertung durchführen und Kontrollinformation ausfüllen</v>
      </c>
      <c r="K12" s="76" t="s">
        <v>17</v>
      </c>
      <c r="L12" s="76" t="s">
        <v>34</v>
      </c>
      <c r="M12" s="76" t="s">
        <v>28</v>
      </c>
      <c r="N12" s="126" t="s">
        <v>224</v>
      </c>
      <c r="O12" s="128" t="s">
        <v>204</v>
      </c>
      <c r="P12" s="77">
        <f>IFERROR(VLOOKUP(N12,'Drop Down'!$B$3:$C$6,2,FALSE),0)</f>
        <v>4</v>
      </c>
      <c r="Q12" s="77">
        <f>IFERROR(VLOOKUP(O12,'Drop Down'!$G$3:$H$6,2,FALSE),0)</f>
        <v>1</v>
      </c>
      <c r="R12" s="111">
        <f t="shared" ref="R12" si="8">P12+Q12</f>
        <v>5</v>
      </c>
      <c r="S12" s="76" t="s">
        <v>91</v>
      </c>
      <c r="T12" s="76" t="s">
        <v>17</v>
      </c>
      <c r="U12" s="126" t="s">
        <v>15</v>
      </c>
      <c r="V12" s="126" t="s">
        <v>142</v>
      </c>
      <c r="W12" s="76" t="s">
        <v>230</v>
      </c>
      <c r="X12" s="89"/>
      <c r="Y12" s="76"/>
      <c r="Z12" s="76"/>
      <c r="AA12" s="130"/>
      <c r="AB12" s="153">
        <v>45014</v>
      </c>
      <c r="AC12" s="153">
        <v>45105</v>
      </c>
      <c r="AD12" s="153">
        <v>45105</v>
      </c>
      <c r="AE12" s="153">
        <v>45119</v>
      </c>
      <c r="AF12" s="76"/>
      <c r="AG12" s="76"/>
      <c r="AH12" s="76"/>
      <c r="AI12" s="76"/>
    </row>
    <row r="13" spans="1:35" ht="28.5" customHeight="1" x14ac:dyDescent="0.4">
      <c r="A13" s="112" t="s">
        <v>239</v>
      </c>
      <c r="B13" s="131" t="s">
        <v>237</v>
      </c>
      <c r="C13" s="76" t="s">
        <v>249</v>
      </c>
      <c r="D13" s="112" t="s">
        <v>272</v>
      </c>
      <c r="E13" s="76" t="s">
        <v>241</v>
      </c>
      <c r="F13" s="75"/>
      <c r="G13" s="76"/>
      <c r="H13" s="126" t="s">
        <v>238</v>
      </c>
      <c r="I13" s="127" t="str">
        <f t="shared" si="1"/>
        <v>Key Control NEIN</v>
      </c>
      <c r="J13" s="127" t="str">
        <f t="shared" si="2"/>
        <v>Keine Risikobewertung erforderlich</v>
      </c>
      <c r="K13" s="76"/>
      <c r="L13" s="76"/>
      <c r="M13" s="76"/>
      <c r="N13" s="126"/>
      <c r="O13" s="128"/>
      <c r="P13" s="77">
        <f>IFERROR(VLOOKUP(N13,'Drop Down'!$B$3:$C$6,2,FALSE),0)</f>
        <v>0</v>
      </c>
      <c r="Q13" s="77">
        <f>IFERROR(VLOOKUP(O13,'Drop Down'!$G$3:$H$6,2,FALSE),0)</f>
        <v>0</v>
      </c>
      <c r="R13" s="111">
        <f t="shared" ref="R13" si="9">P13+Q13</f>
        <v>0</v>
      </c>
      <c r="S13" s="76"/>
      <c r="T13" s="76"/>
      <c r="U13" s="126"/>
      <c r="V13" s="126"/>
      <c r="W13" s="76"/>
      <c r="X13" s="89"/>
      <c r="Y13" s="76"/>
      <c r="Z13" s="76"/>
      <c r="AA13" s="130"/>
      <c r="AB13" s="153">
        <v>45014</v>
      </c>
      <c r="AC13" s="153">
        <v>45105</v>
      </c>
      <c r="AD13" s="153">
        <v>45105</v>
      </c>
      <c r="AE13" s="153">
        <v>45119</v>
      </c>
      <c r="AF13" s="76"/>
      <c r="AG13" s="76"/>
      <c r="AH13" s="76"/>
      <c r="AI13" s="76"/>
    </row>
    <row r="16" spans="1:35" x14ac:dyDescent="0.4">
      <c r="A16" s="133"/>
      <c r="B16" s="133"/>
      <c r="C16" s="133"/>
      <c r="D16" s="133"/>
      <c r="E16" s="132"/>
    </row>
  </sheetData>
  <autoFilter ref="A2:AI13" xr:uid="{1C557970-FC87-4DEC-8FF2-14CAD04D3EFE}">
    <filterColumn colId="2">
      <filters>
        <filter val="Ponier J."/>
      </filters>
    </filterColumn>
  </autoFilter>
  <mergeCells count="7">
    <mergeCell ref="A1:G1"/>
    <mergeCell ref="AB1:AE1"/>
    <mergeCell ref="AF1:AI1"/>
    <mergeCell ref="H1:J1"/>
    <mergeCell ref="K1:R1"/>
    <mergeCell ref="S1:W1"/>
    <mergeCell ref="X1:AA1"/>
  </mergeCells>
  <conditionalFormatting sqref="R7:R8">
    <cfRule type="cellIs" dxfId="35" priority="109" operator="equal">
      <formula>"JA"</formula>
    </cfRule>
  </conditionalFormatting>
  <conditionalFormatting sqref="R7:R8">
    <cfRule type="cellIs" dxfId="34" priority="133" operator="greaterThan">
      <formula>4</formula>
    </cfRule>
  </conditionalFormatting>
  <conditionalFormatting sqref="R9 R12">
    <cfRule type="cellIs" dxfId="33" priority="126" operator="equal">
      <formula>"JA"</formula>
    </cfRule>
  </conditionalFormatting>
  <conditionalFormatting sqref="R9 R12">
    <cfRule type="cellIs" dxfId="32" priority="125" operator="greaterThan">
      <formula>4</formula>
    </cfRule>
  </conditionalFormatting>
  <conditionalFormatting sqref="O7:O9">
    <cfRule type="cellIs" dxfId="31" priority="96" operator="equal">
      <formula>"JA"</formula>
    </cfRule>
  </conditionalFormatting>
  <conditionalFormatting sqref="O12">
    <cfRule type="cellIs" dxfId="30" priority="95" operator="equal">
      <formula>"JA"</formula>
    </cfRule>
  </conditionalFormatting>
  <conditionalFormatting sqref="R6">
    <cfRule type="cellIs" dxfId="29" priority="82" operator="equal">
      <formula>"JA"</formula>
    </cfRule>
  </conditionalFormatting>
  <conditionalFormatting sqref="R6">
    <cfRule type="cellIs" dxfId="28" priority="87" operator="greaterThan">
      <formula>4</formula>
    </cfRule>
  </conditionalFormatting>
  <conditionalFormatting sqref="O6">
    <cfRule type="cellIs" dxfId="27" priority="81" operator="equal">
      <formula>"JA"</formula>
    </cfRule>
  </conditionalFormatting>
  <conditionalFormatting sqref="R10">
    <cfRule type="cellIs" dxfId="26" priority="79" operator="equal">
      <formula>"JA"</formula>
    </cfRule>
  </conditionalFormatting>
  <conditionalFormatting sqref="R10">
    <cfRule type="cellIs" dxfId="25" priority="78" operator="greaterThan">
      <formula>4</formula>
    </cfRule>
  </conditionalFormatting>
  <conditionalFormatting sqref="O10">
    <cfRule type="cellIs" dxfId="24" priority="73" operator="equal">
      <formula>"JA"</formula>
    </cfRule>
  </conditionalFormatting>
  <conditionalFormatting sqref="P4:Q4">
    <cfRule type="cellIs" dxfId="23" priority="72" operator="equal">
      <formula>"JA"</formula>
    </cfRule>
  </conditionalFormatting>
  <conditionalFormatting sqref="R4">
    <cfRule type="cellIs" dxfId="22" priority="71" operator="equal">
      <formula>"JA"</formula>
    </cfRule>
  </conditionalFormatting>
  <conditionalFormatting sqref="R4">
    <cfRule type="cellIs" dxfId="21" priority="70" operator="greaterThan">
      <formula>4</formula>
    </cfRule>
  </conditionalFormatting>
  <conditionalFormatting sqref="O4">
    <cfRule type="cellIs" dxfId="20" priority="65" operator="equal">
      <formula>"JA"</formula>
    </cfRule>
  </conditionalFormatting>
  <conditionalFormatting sqref="R13">
    <cfRule type="cellIs" dxfId="19" priority="63" operator="equal">
      <formula>"JA"</formula>
    </cfRule>
  </conditionalFormatting>
  <conditionalFormatting sqref="R13">
    <cfRule type="cellIs" dxfId="18" priority="62" operator="greaterThan">
      <formula>4</formula>
    </cfRule>
  </conditionalFormatting>
  <conditionalFormatting sqref="O13">
    <cfRule type="cellIs" dxfId="17" priority="57" operator="equal">
      <formula>"JA"</formula>
    </cfRule>
  </conditionalFormatting>
  <conditionalFormatting sqref="R11">
    <cfRule type="cellIs" dxfId="16" priority="55" operator="equal">
      <formula>"JA"</formula>
    </cfRule>
  </conditionalFormatting>
  <conditionalFormatting sqref="R11">
    <cfRule type="cellIs" dxfId="15" priority="54" operator="greaterThan">
      <formula>4</formula>
    </cfRule>
  </conditionalFormatting>
  <conditionalFormatting sqref="O11">
    <cfRule type="cellIs" dxfId="14" priority="49" operator="equal">
      <formula>"JA"</formula>
    </cfRule>
  </conditionalFormatting>
  <conditionalFormatting sqref="J4">
    <cfRule type="containsText" dxfId="13" priority="15" operator="containsText" text="Keine Risikobewertung erforderlich">
      <formula>NOT(ISERROR(SEARCH("Keine Risikobewertung erforderlich",J4)))</formula>
    </cfRule>
    <cfRule type="containsText" dxfId="12" priority="16" operator="containsText" text="Bitte Risikobewertung durchführen und Kontrollinformation ausfüllen">
      <formula>NOT(ISERROR(SEARCH("Bitte Risikobewertung durchführen und Kontrollinformation ausfüllen",J4)))</formula>
    </cfRule>
  </conditionalFormatting>
  <conditionalFormatting sqref="I4">
    <cfRule type="containsText" dxfId="11" priority="13" operator="containsText" text="Key Control NEIN">
      <formula>NOT(ISERROR(SEARCH("Key Control NEIN",I4)))</formula>
    </cfRule>
    <cfRule type="containsText" dxfId="10" priority="14" operator="containsText" text="Key Control JA">
      <formula>NOT(ISERROR(SEARCH("Key Control JA",I4)))</formula>
    </cfRule>
  </conditionalFormatting>
  <conditionalFormatting sqref="J6:J10">
    <cfRule type="containsText" dxfId="9" priority="11" operator="containsText" text="Keine Risikobewertung erforderlich">
      <formula>NOT(ISERROR(SEARCH("Keine Risikobewertung erforderlich",J6)))</formula>
    </cfRule>
    <cfRule type="containsText" dxfId="8" priority="12" operator="containsText" text="Bitte Risikobewertung durchführen und Kontrollinformation ausfüllen">
      <formula>NOT(ISERROR(SEARCH("Bitte Risikobewertung durchführen und Kontrollinformation ausfüllen",J6)))</formula>
    </cfRule>
  </conditionalFormatting>
  <conditionalFormatting sqref="I6:I10">
    <cfRule type="containsText" dxfId="7" priority="9" operator="containsText" text="Key Control NEIN">
      <formula>NOT(ISERROR(SEARCH("Key Control NEIN",I6)))</formula>
    </cfRule>
    <cfRule type="containsText" dxfId="6" priority="10" operator="containsText" text="Key Control JA">
      <formula>NOT(ISERROR(SEARCH("Key Control JA",I6)))</formula>
    </cfRule>
  </conditionalFormatting>
  <conditionalFormatting sqref="J11:J13">
    <cfRule type="containsText" dxfId="5" priority="7" operator="containsText" text="Keine Risikobewertung erforderlich">
      <formula>NOT(ISERROR(SEARCH("Keine Risikobewertung erforderlich",J11)))</formula>
    </cfRule>
    <cfRule type="containsText" dxfId="4" priority="8" operator="containsText" text="Bitte Risikobewertung durchführen und Kontrollinformation ausfüllen">
      <formula>NOT(ISERROR(SEARCH("Bitte Risikobewertung durchführen und Kontrollinformation ausfüllen",J11)))</formula>
    </cfRule>
  </conditionalFormatting>
  <conditionalFormatting sqref="I11:I13">
    <cfRule type="containsText" dxfId="3" priority="5" operator="containsText" text="Key Control NEIN">
      <formula>NOT(ISERROR(SEARCH("Key Control NEIN",I11)))</formula>
    </cfRule>
    <cfRule type="containsText" dxfId="2" priority="6" operator="containsText" text="Key Control JA">
      <formula>NOT(ISERROR(SEARCH("Key Control JA",I11)))</formula>
    </cfRule>
  </conditionalFormatting>
  <conditionalFormatting sqref="P6:P13">
    <cfRule type="cellIs" dxfId="1" priority="2" operator="equal">
      <formula>"JA"</formula>
    </cfRule>
  </conditionalFormatting>
  <conditionalFormatting sqref="Q6:Q13">
    <cfRule type="cellIs" dxfId="0" priority="1" operator="equal">
      <formula>"JA"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4CD1483-6C0A-48A4-AE4B-E4096BD68172}">
          <x14:formula1>
            <xm:f>'Drop Down'!$E$3:$E$9</xm:f>
          </x14:formula1>
          <xm:sqref>U4 U6:U13</xm:sqref>
        </x14:dataValidation>
        <x14:dataValidation type="list" allowBlank="1" showInputMessage="1" showErrorMessage="1" xr:uid="{63262208-60DA-446A-8BC9-B3B97743AAF2}">
          <x14:formula1>
            <xm:f>'Drop Down'!$D$3:$D$9</xm:f>
          </x14:formula1>
          <xm:sqref>V4 V6:V13</xm:sqref>
        </x14:dataValidation>
        <x14:dataValidation type="list" allowBlank="1" showInputMessage="1" showErrorMessage="1" xr:uid="{66F2C31B-FA1E-457C-B376-437DFF53D5D3}">
          <x14:formula1>
            <xm:f>'Drop Down'!$B$3:$B$6</xm:f>
          </x14:formula1>
          <xm:sqref>N4 N6:N13</xm:sqref>
        </x14:dataValidation>
        <x14:dataValidation type="list" allowBlank="1" showInputMessage="1" showErrorMessage="1" xr:uid="{C61E08E0-1B77-42A5-AA43-736A0E6B2159}">
          <x14:formula1>
            <xm:f>'Drop Down'!$G$3:$G$6</xm:f>
          </x14:formula1>
          <xm:sqref>O4 O6:O13</xm:sqref>
        </x14:dataValidation>
        <x14:dataValidation type="list" allowBlank="1" showInputMessage="1" showErrorMessage="1" xr:uid="{E984CC2A-5100-4075-87F4-6D6FF2218716}">
          <x14:formula1>
            <xm:f>'Drop Down'!$I$3:$I$5</xm:f>
          </x14:formula1>
          <xm:sqref>H4 H6:H13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0" t="s">
        <v>92</v>
      </c>
      <c r="B1" s="182" t="s">
        <v>0</v>
      </c>
      <c r="C1" s="183"/>
      <c r="D1" s="183"/>
      <c r="E1" s="183"/>
      <c r="F1" s="184"/>
      <c r="G1" s="157" t="s">
        <v>94</v>
      </c>
      <c r="H1" s="158"/>
      <c r="I1" s="158"/>
      <c r="J1" s="158"/>
      <c r="K1" s="158"/>
      <c r="L1" s="12"/>
      <c r="M1" s="185" t="s">
        <v>95</v>
      </c>
      <c r="N1" s="186"/>
      <c r="O1" s="186"/>
      <c r="P1" s="186"/>
      <c r="Q1" s="187"/>
      <c r="R1" s="165" t="s">
        <v>130</v>
      </c>
      <c r="S1" s="166"/>
      <c r="T1" s="166"/>
      <c r="U1" s="167"/>
    </row>
    <row r="2" spans="1:21" s="4" customFormat="1" ht="29.15" x14ac:dyDescent="0.4">
      <c r="A2" s="61" t="s">
        <v>93</v>
      </c>
      <c r="B2" s="62" t="s">
        <v>121</v>
      </c>
      <c r="C2" s="62" t="s">
        <v>3</v>
      </c>
      <c r="D2" s="63" t="s">
        <v>1</v>
      </c>
      <c r="E2" s="63" t="s">
        <v>144</v>
      </c>
      <c r="F2" s="64" t="s">
        <v>2</v>
      </c>
      <c r="G2" s="65" t="s">
        <v>37</v>
      </c>
      <c r="H2" s="66" t="s">
        <v>38</v>
      </c>
      <c r="I2" s="67" t="s">
        <v>6</v>
      </c>
      <c r="J2" s="66" t="s">
        <v>106</v>
      </c>
      <c r="K2" s="66" t="s">
        <v>89</v>
      </c>
      <c r="L2" s="68" t="s">
        <v>112</v>
      </c>
      <c r="M2" s="69" t="s">
        <v>39</v>
      </c>
      <c r="N2" s="70" t="s">
        <v>118</v>
      </c>
      <c r="O2" s="70" t="s">
        <v>36</v>
      </c>
      <c r="P2" s="70" t="s">
        <v>10</v>
      </c>
      <c r="Q2" s="71" t="s">
        <v>65</v>
      </c>
      <c r="R2" s="72" t="s">
        <v>127</v>
      </c>
      <c r="S2" s="73" t="s">
        <v>128</v>
      </c>
      <c r="T2" s="74" t="s">
        <v>129</v>
      </c>
      <c r="U2" s="74" t="s">
        <v>131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8" width="22.3828125" style="6" customWidth="1"/>
    <col min="9" max="9" width="30.69140625" style="6" customWidth="1"/>
    <col min="10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92</v>
      </c>
      <c r="B1" s="161" t="s">
        <v>0</v>
      </c>
      <c r="C1" s="162"/>
      <c r="D1" s="163"/>
      <c r="E1" s="163"/>
      <c r="F1" s="164"/>
      <c r="G1" s="157" t="s">
        <v>94</v>
      </c>
      <c r="H1" s="158"/>
      <c r="I1" s="158"/>
      <c r="J1" s="158"/>
      <c r="K1" s="158"/>
      <c r="L1" s="12"/>
      <c r="M1" s="159" t="s">
        <v>95</v>
      </c>
      <c r="N1" s="159"/>
      <c r="O1" s="159"/>
      <c r="P1" s="159"/>
      <c r="Q1" s="160"/>
      <c r="R1" s="165" t="s">
        <v>130</v>
      </c>
      <c r="S1" s="166"/>
      <c r="T1" s="166"/>
      <c r="U1" s="167"/>
    </row>
    <row r="2" spans="1:21" s="4" customFormat="1" ht="29.15" x14ac:dyDescent="0.4">
      <c r="A2" s="22" t="s">
        <v>93</v>
      </c>
      <c r="B2" s="23" t="s">
        <v>121</v>
      </c>
      <c r="C2" s="109" t="s">
        <v>3</v>
      </c>
      <c r="D2" s="24" t="s">
        <v>1</v>
      </c>
      <c r="E2" s="24" t="s">
        <v>144</v>
      </c>
      <c r="F2" s="25" t="s">
        <v>2</v>
      </c>
      <c r="G2" s="26" t="s">
        <v>37</v>
      </c>
      <c r="H2" s="27" t="s">
        <v>38</v>
      </c>
      <c r="I2" s="28" t="s">
        <v>6</v>
      </c>
      <c r="J2" s="27" t="s">
        <v>106</v>
      </c>
      <c r="K2" s="27" t="s">
        <v>89</v>
      </c>
      <c r="L2" s="29" t="s">
        <v>112</v>
      </c>
      <c r="M2" s="30" t="s">
        <v>39</v>
      </c>
      <c r="N2" s="31" t="s">
        <v>118</v>
      </c>
      <c r="O2" s="31" t="s">
        <v>36</v>
      </c>
      <c r="P2" s="31" t="s">
        <v>10</v>
      </c>
      <c r="Q2" s="33" t="s">
        <v>65</v>
      </c>
      <c r="R2" s="81" t="s">
        <v>127</v>
      </c>
      <c r="S2" s="73" t="s">
        <v>128</v>
      </c>
      <c r="T2" s="74" t="s">
        <v>129</v>
      </c>
      <c r="U2" s="82" t="s">
        <v>131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3A06-A980-4494-981E-129A9CE93FF0}">
  <dimension ref="A1:D4"/>
  <sheetViews>
    <sheetView showGridLines="0" workbookViewId="0">
      <selection activeCell="A8" sqref="A8"/>
    </sheetView>
  </sheetViews>
  <sheetFormatPr baseColWidth="10" defaultRowHeight="14.6" x14ac:dyDescent="0.4"/>
  <cols>
    <col min="1" max="3" width="26.69140625" customWidth="1"/>
    <col min="4" max="4" width="35.69140625" customWidth="1"/>
  </cols>
  <sheetData>
    <row r="1" spans="1:4" ht="18.45" x14ac:dyDescent="0.5">
      <c r="A1" s="163" t="s">
        <v>258</v>
      </c>
      <c r="B1" s="163"/>
      <c r="C1" s="163"/>
      <c r="D1" s="163"/>
    </row>
    <row r="2" spans="1:4" ht="29.15" x14ac:dyDescent="0.4">
      <c r="A2" s="109" t="s">
        <v>212</v>
      </c>
      <c r="B2" s="23" t="s">
        <v>246</v>
      </c>
      <c r="C2" s="24" t="s">
        <v>259</v>
      </c>
      <c r="D2" s="140" t="s">
        <v>260</v>
      </c>
    </row>
    <row r="3" spans="1:4" x14ac:dyDescent="0.4">
      <c r="A3" s="112" t="s">
        <v>261</v>
      </c>
      <c r="B3" s="131" t="s">
        <v>237</v>
      </c>
      <c r="C3" s="76" t="s">
        <v>245</v>
      </c>
      <c r="D3" s="141" t="s">
        <v>262</v>
      </c>
    </row>
    <row r="4" spans="1:4" ht="15" customHeight="1" x14ac:dyDescent="0.4">
      <c r="A4" s="112" t="s">
        <v>261</v>
      </c>
      <c r="B4" s="131" t="s">
        <v>237</v>
      </c>
      <c r="C4" s="75" t="s">
        <v>249</v>
      </c>
      <c r="D4" s="141" t="s">
        <v>263</v>
      </c>
    </row>
  </sheetData>
  <mergeCells count="1">
    <mergeCell ref="A1:D1"/>
  </mergeCells>
  <hyperlinks>
    <hyperlink ref="D3" r:id="rId1" display="mailto:josef.eberhardsteiner@tuwien.ac.at" xr:uid="{191FEF8B-6C48-4B88-8FA0-B2C10EF032EB}"/>
    <hyperlink ref="D4" r:id="rId2" display="mailto:joerg.ponier@tuwien.ac.at" xr:uid="{E6FCA256-2EAC-4EA6-9D8D-CFE1D1D2D7F7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9"/>
  <sheetViews>
    <sheetView workbookViewId="0">
      <selection activeCell="D20" sqref="D20"/>
    </sheetView>
  </sheetViews>
  <sheetFormatPr baseColWidth="10" defaultRowHeight="14.6" x14ac:dyDescent="0.4"/>
  <cols>
    <col min="1" max="1" width="5.84375" bestFit="1" customWidth="1"/>
    <col min="2" max="2" width="24.23046875" bestFit="1" customWidth="1"/>
    <col min="3" max="3" width="5.84375" bestFit="1" customWidth="1"/>
    <col min="4" max="4" width="21.3828125" customWidth="1"/>
    <col min="5" max="5" width="22.3828125" bestFit="1" customWidth="1"/>
    <col min="6" max="6" width="25.23046875" bestFit="1" customWidth="1"/>
    <col min="7" max="7" width="25" bestFit="1" customWidth="1"/>
    <col min="8" max="8" width="5.84375" bestFit="1" customWidth="1"/>
    <col min="9" max="9" width="21.69140625" bestFit="1" customWidth="1"/>
  </cols>
  <sheetData>
    <row r="2" spans="1:9" x14ac:dyDescent="0.4">
      <c r="A2" s="14" t="s">
        <v>165</v>
      </c>
      <c r="B2" s="14" t="s">
        <v>215</v>
      </c>
      <c r="C2" s="14" t="s">
        <v>165</v>
      </c>
      <c r="D2" s="14" t="s">
        <v>216</v>
      </c>
      <c r="E2" s="14" t="s">
        <v>217</v>
      </c>
      <c r="F2" s="14" t="s">
        <v>218</v>
      </c>
      <c r="G2" s="14" t="s">
        <v>219</v>
      </c>
      <c r="H2" s="14" t="s">
        <v>165</v>
      </c>
      <c r="I2" s="14" t="s">
        <v>214</v>
      </c>
    </row>
    <row r="3" spans="1:9" x14ac:dyDescent="0.4">
      <c r="A3">
        <v>1</v>
      </c>
      <c r="B3" t="s">
        <v>203</v>
      </c>
      <c r="C3">
        <v>1</v>
      </c>
      <c r="D3" t="s">
        <v>141</v>
      </c>
      <c r="E3" t="s">
        <v>15</v>
      </c>
      <c r="F3" t="s">
        <v>220</v>
      </c>
      <c r="G3" t="s">
        <v>204</v>
      </c>
      <c r="H3">
        <v>1</v>
      </c>
      <c r="I3" t="s">
        <v>202</v>
      </c>
    </row>
    <row r="4" spans="1:9" x14ac:dyDescent="0.4">
      <c r="A4">
        <v>2</v>
      </c>
      <c r="B4" t="s">
        <v>210</v>
      </c>
      <c r="C4">
        <v>2</v>
      </c>
      <c r="D4" t="s">
        <v>142</v>
      </c>
      <c r="E4" t="s">
        <v>221</v>
      </c>
      <c r="F4" t="s">
        <v>222</v>
      </c>
      <c r="G4" t="s">
        <v>207</v>
      </c>
      <c r="H4">
        <v>2</v>
      </c>
      <c r="I4" t="s">
        <v>238</v>
      </c>
    </row>
    <row r="5" spans="1:9" x14ac:dyDescent="0.4">
      <c r="A5">
        <v>3</v>
      </c>
      <c r="B5" t="s">
        <v>209</v>
      </c>
      <c r="C5">
        <v>3</v>
      </c>
      <c r="D5" t="s">
        <v>140</v>
      </c>
      <c r="E5" t="s">
        <v>223</v>
      </c>
      <c r="G5" t="s">
        <v>206</v>
      </c>
      <c r="H5">
        <v>3</v>
      </c>
      <c r="I5" t="s">
        <v>14</v>
      </c>
    </row>
    <row r="6" spans="1:9" x14ac:dyDescent="0.4">
      <c r="A6">
        <v>4</v>
      </c>
      <c r="B6" t="s">
        <v>224</v>
      </c>
      <c r="C6">
        <v>4</v>
      </c>
      <c r="D6" t="s">
        <v>213</v>
      </c>
      <c r="E6" t="s">
        <v>225</v>
      </c>
      <c r="G6" t="s">
        <v>226</v>
      </c>
      <c r="H6">
        <v>4</v>
      </c>
      <c r="I6" t="s">
        <v>247</v>
      </c>
    </row>
    <row r="7" spans="1:9" x14ac:dyDescent="0.4">
      <c r="D7" t="s">
        <v>208</v>
      </c>
      <c r="E7" t="s">
        <v>227</v>
      </c>
    </row>
    <row r="8" spans="1:9" x14ac:dyDescent="0.4">
      <c r="D8" t="s">
        <v>205</v>
      </c>
      <c r="E8" t="s">
        <v>228</v>
      </c>
    </row>
    <row r="9" spans="1:9" x14ac:dyDescent="0.4">
      <c r="D9" t="s">
        <v>67</v>
      </c>
      <c r="E9" t="s">
        <v>229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PG Finanzen - Budgetierung</vt:lpstr>
      <vt:lpstr>DSGVO</vt:lpstr>
      <vt:lpstr>Recht+Strukturänderung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2023-09-13T09:03:31Z</dcterms:modified>
</cp:coreProperties>
</file>